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Bid result spreadsheets\2018\"/>
    </mc:Choice>
  </mc:AlternateContent>
  <bookViews>
    <workbookView xWindow="0" yWindow="0" windowWidth="19200" windowHeight="12045"/>
  </bookViews>
  <sheets>
    <sheet name="Sheet1" sheetId="1" r:id="rId1"/>
  </sheets>
  <definedNames>
    <definedName name="_xlnm.Print_Area" localSheetId="0">Sheet1!$A$1:$P$12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  <c r="B10" i="1"/>
  <c r="B9" i="1"/>
  <c r="B6" i="1"/>
  <c r="B5" i="1"/>
  <c r="B4" i="1"/>
  <c r="B3" i="1"/>
</calcChain>
</file>

<file path=xl/sharedStrings.xml><?xml version="1.0" encoding="utf-8"?>
<sst xmlns="http://schemas.openxmlformats.org/spreadsheetml/2006/main" count="54" uniqueCount="38">
  <si>
    <t>Coating Cost</t>
  </si>
  <si>
    <t>Finishing</t>
  </si>
  <si>
    <t>Option 1 Insert envelope</t>
  </si>
  <si>
    <t>Option 2 Polybag with 1 piece</t>
  </si>
  <si>
    <t>Address/sort/mail</t>
  </si>
  <si>
    <t>Original bid submissions</t>
  </si>
  <si>
    <t>highlights indicate lowest cost of each line</t>
  </si>
  <si>
    <t>26,000 Magazine Printing</t>
  </si>
  <si>
    <t>Option 1             100#/70#</t>
  </si>
  <si>
    <t>Option 2            100#/60#</t>
  </si>
  <si>
    <t>Option 3             80#/60#</t>
  </si>
  <si>
    <t>Option 4             80# all</t>
  </si>
  <si>
    <t>Colorfx</t>
  </si>
  <si>
    <t>Creasey Printing Services</t>
  </si>
  <si>
    <t>Action Mailing &amp; Printing</t>
  </si>
  <si>
    <t>Cummings Printing Co</t>
  </si>
  <si>
    <t>Henry Wurst Inc</t>
  </si>
  <si>
    <t>Interstate Printing &amp; Graphics</t>
  </si>
  <si>
    <t>Kingston Printing Co</t>
  </si>
  <si>
    <t>MidStates Inc</t>
  </si>
  <si>
    <t>Progress Printing Plus</t>
  </si>
  <si>
    <t>Publication Printers</t>
  </si>
  <si>
    <t>Royle Printing</t>
  </si>
  <si>
    <t>Sun Graphics</t>
  </si>
  <si>
    <t>Walsworth Publishing Co Inc</t>
  </si>
  <si>
    <t>1 Original &amp; 1 copy submission</t>
  </si>
  <si>
    <t>Yes</t>
  </si>
  <si>
    <t>Notes</t>
  </si>
  <si>
    <t>Didn't complete info on invitation to bid</t>
  </si>
  <si>
    <t>not included</t>
  </si>
  <si>
    <t>included</t>
  </si>
  <si>
    <t>No</t>
  </si>
  <si>
    <t>4 Samples</t>
  </si>
  <si>
    <t>LSSC Comm. 8.5x10.875</t>
  </si>
  <si>
    <t>LSSC Comm 8.375x10.875</t>
  </si>
  <si>
    <t xml:space="preserve">Yes </t>
  </si>
  <si>
    <t>Bid awarded to highlighted vendor</t>
  </si>
  <si>
    <t>Option #3 with UV coating was selected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</si>
</sst>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/>
    <xf numFmtId="0" fontId="2" fillId="0" borderId="0" xfId="0" applyFont="1" applyAlignment="1">
      <alignment wrapText="1"/>
    </xf>
    <xf numFmtId="3" fontId="1" fillId="2" borderId="1" xfId="0" applyNumberFormat="1" applyFont="1" applyFill="1" applyBorder="1" applyAlignment="1">
      <alignment horizontal="left"/>
    </xf>
    <xf numFmtId="0" fontId="1" fillId="0" borderId="0" xfId="0" applyFont="1" applyFill="1" applyBorder="1"/>
    <xf numFmtId="2" fontId="1" fillId="0" borderId="0" xfId="0" applyNumberFormat="1" applyFont="1" applyAlignment="1">
      <alignment horizontal="center" wrapText="1"/>
    </xf>
    <xf numFmtId="2" fontId="1" fillId="2" borderId="1" xfId="0" applyNumberFormat="1" applyFont="1" applyFill="1" applyBorder="1"/>
    <xf numFmtId="2" fontId="1" fillId="0" borderId="0" xfId="0" applyNumberFormat="1" applyFont="1"/>
    <xf numFmtId="2" fontId="0" fillId="0" borderId="0" xfId="0" applyNumberFormat="1"/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/>
    <xf numFmtId="1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/>
    <xf numFmtId="2" fontId="1" fillId="3" borderId="0" xfId="0" applyNumberFormat="1" applyFont="1" applyFill="1" applyAlignment="1">
      <alignment horizontal="center" wrapText="1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Normal="100" workbookViewId="0">
      <selection activeCell="I24" sqref="I24"/>
    </sheetView>
  </sheetViews>
  <sheetFormatPr defaultRowHeight="15" x14ac:dyDescent="0.25"/>
  <cols>
    <col min="1" max="1" width="21.42578125" customWidth="1"/>
    <col min="2" max="2" width="10.140625" style="14" bestFit="1" customWidth="1"/>
    <col min="3" max="3" width="9.5703125" style="14" bestFit="1" customWidth="1"/>
    <col min="4" max="8" width="8.7109375" style="14" bestFit="1" customWidth="1"/>
    <col min="9" max="9" width="9" style="14" bestFit="1" customWidth="1"/>
    <col min="10" max="10" width="9" style="14" customWidth="1"/>
    <col min="11" max="11" width="8.7109375" style="14" bestFit="1" customWidth="1"/>
    <col min="12" max="12" width="9.85546875" style="14" bestFit="1" customWidth="1"/>
    <col min="13" max="13" width="9.7109375" style="14" bestFit="1" customWidth="1"/>
    <col min="14" max="14" width="9.140625" style="14" bestFit="1" customWidth="1"/>
    <col min="15" max="15" width="8.85546875" style="14" customWidth="1"/>
    <col min="16" max="16" width="9.28515625" style="14" customWidth="1"/>
  </cols>
  <sheetData>
    <row r="1" spans="1:16" ht="34.5" x14ac:dyDescent="0.25">
      <c r="A1" s="8" t="s">
        <v>5</v>
      </c>
      <c r="B1" s="11" t="s">
        <v>14</v>
      </c>
      <c r="C1" s="11" t="s">
        <v>12</v>
      </c>
      <c r="D1" s="11" t="s">
        <v>13</v>
      </c>
      <c r="E1" s="11" t="s">
        <v>15</v>
      </c>
      <c r="F1" s="11" t="s">
        <v>16</v>
      </c>
      <c r="G1" s="11" t="s">
        <v>17</v>
      </c>
      <c r="H1" s="11" t="s">
        <v>18</v>
      </c>
      <c r="I1" s="11" t="s">
        <v>33</v>
      </c>
      <c r="J1" s="25" t="s">
        <v>34</v>
      </c>
      <c r="K1" s="11" t="s">
        <v>19</v>
      </c>
      <c r="L1" s="11" t="s">
        <v>20</v>
      </c>
      <c r="M1" s="11" t="s">
        <v>21</v>
      </c>
      <c r="N1" s="11" t="s">
        <v>22</v>
      </c>
      <c r="O1" s="11" t="s">
        <v>23</v>
      </c>
      <c r="P1" s="11" t="s">
        <v>24</v>
      </c>
    </row>
    <row r="2" spans="1:16" x14ac:dyDescent="0.25">
      <c r="A2" s="9" t="s">
        <v>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x14ac:dyDescent="0.25">
      <c r="A3" s="3" t="s">
        <v>8</v>
      </c>
      <c r="B3" s="4">
        <f>0.725*26000</f>
        <v>18850</v>
      </c>
      <c r="C3" s="4">
        <v>10700</v>
      </c>
      <c r="D3" s="4">
        <v>9854</v>
      </c>
      <c r="E3" s="4">
        <v>8779</v>
      </c>
      <c r="F3" s="4">
        <v>8634</v>
      </c>
      <c r="G3" s="5">
        <v>11556</v>
      </c>
      <c r="H3" s="5">
        <v>12734</v>
      </c>
      <c r="I3" s="24">
        <v>7394</v>
      </c>
      <c r="J3" s="21">
        <v>7336</v>
      </c>
      <c r="K3" s="5">
        <v>8544.66</v>
      </c>
      <c r="L3" s="5">
        <v>8425</v>
      </c>
      <c r="M3" s="5">
        <v>7487.15</v>
      </c>
      <c r="N3" s="5">
        <v>7776.4</v>
      </c>
      <c r="O3" s="5">
        <v>11910</v>
      </c>
      <c r="P3" s="5">
        <v>9400</v>
      </c>
    </row>
    <row r="4" spans="1:16" x14ac:dyDescent="0.25">
      <c r="A4" s="3" t="s">
        <v>9</v>
      </c>
      <c r="B4" s="4">
        <f>0.71*26000</f>
        <v>18460</v>
      </c>
      <c r="C4" s="4">
        <v>10400</v>
      </c>
      <c r="D4" s="4">
        <v>10455</v>
      </c>
      <c r="E4" s="4">
        <v>7569</v>
      </c>
      <c r="F4" s="4">
        <v>8391</v>
      </c>
      <c r="G4" s="5">
        <v>11938</v>
      </c>
      <c r="H4" s="5">
        <v>12618</v>
      </c>
      <c r="I4" s="24">
        <v>7003</v>
      </c>
      <c r="J4" s="21">
        <v>6951</v>
      </c>
      <c r="K4" s="5">
        <v>8549.35</v>
      </c>
      <c r="L4" s="5">
        <v>8004</v>
      </c>
      <c r="M4" s="5">
        <v>7013.89</v>
      </c>
      <c r="N4" s="5">
        <v>7273.67</v>
      </c>
      <c r="O4" s="5">
        <v>11430</v>
      </c>
      <c r="P4" s="5">
        <v>9065</v>
      </c>
    </row>
    <row r="5" spans="1:16" x14ac:dyDescent="0.25">
      <c r="A5" s="26" t="s">
        <v>10</v>
      </c>
      <c r="B5" s="4">
        <f>0.69*26000</f>
        <v>17940</v>
      </c>
      <c r="C5" s="4">
        <v>10100</v>
      </c>
      <c r="D5" s="4">
        <v>9973</v>
      </c>
      <c r="E5" s="4">
        <v>8256</v>
      </c>
      <c r="F5" s="4">
        <v>8159</v>
      </c>
      <c r="G5" s="5">
        <v>11841</v>
      </c>
      <c r="H5" s="5">
        <v>12509</v>
      </c>
      <c r="I5" s="24">
        <v>6826</v>
      </c>
      <c r="J5" s="21">
        <v>6776</v>
      </c>
      <c r="K5" s="5">
        <v>8327.86</v>
      </c>
      <c r="L5" s="5">
        <v>7805</v>
      </c>
      <c r="M5" s="5">
        <v>6827.43</v>
      </c>
      <c r="N5" s="24">
        <v>6816.9</v>
      </c>
      <c r="O5" s="5">
        <v>11235</v>
      </c>
      <c r="P5" s="5">
        <v>8900</v>
      </c>
    </row>
    <row r="6" spans="1:16" x14ac:dyDescent="0.25">
      <c r="A6" s="3" t="s">
        <v>11</v>
      </c>
      <c r="B6" s="4">
        <f>0.68*26000</f>
        <v>17680</v>
      </c>
      <c r="C6" s="4">
        <v>7815</v>
      </c>
      <c r="D6" s="4">
        <v>14083</v>
      </c>
      <c r="E6" s="4">
        <v>9612</v>
      </c>
      <c r="F6" s="4">
        <v>7965</v>
      </c>
      <c r="G6" s="5">
        <v>12079</v>
      </c>
      <c r="H6" s="5">
        <v>10720</v>
      </c>
      <c r="I6" s="24">
        <v>6304</v>
      </c>
      <c r="J6" s="21">
        <v>6252</v>
      </c>
      <c r="K6" s="5">
        <v>10315.42</v>
      </c>
      <c r="L6" s="5">
        <v>6629</v>
      </c>
      <c r="M6" s="5">
        <v>7771.78</v>
      </c>
      <c r="N6" s="5">
        <v>6691.83</v>
      </c>
      <c r="O6" s="5">
        <v>11780</v>
      </c>
      <c r="P6" s="5">
        <v>8610</v>
      </c>
    </row>
    <row r="7" spans="1:16" x14ac:dyDescent="0.25">
      <c r="A7" s="26" t="s">
        <v>0</v>
      </c>
      <c r="B7" s="19" t="s">
        <v>29</v>
      </c>
      <c r="C7" s="19" t="s">
        <v>30</v>
      </c>
      <c r="D7" s="19">
        <v>625</v>
      </c>
      <c r="E7" s="19" t="s">
        <v>30</v>
      </c>
      <c r="F7" s="19" t="s">
        <v>30</v>
      </c>
      <c r="G7" s="20">
        <v>1643</v>
      </c>
      <c r="H7" s="20">
        <v>1500</v>
      </c>
      <c r="I7" s="20">
        <v>371</v>
      </c>
      <c r="J7" s="20">
        <v>371</v>
      </c>
      <c r="K7" s="20" t="s">
        <v>30</v>
      </c>
      <c r="L7" s="20">
        <v>258</v>
      </c>
      <c r="M7" s="20">
        <v>477.48</v>
      </c>
      <c r="N7" s="20">
        <v>613.14</v>
      </c>
      <c r="O7" s="20">
        <v>975</v>
      </c>
      <c r="P7" s="20">
        <v>420</v>
      </c>
    </row>
    <row r="8" spans="1:16" x14ac:dyDescent="0.25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3" t="s">
        <v>2</v>
      </c>
      <c r="B9" s="4">
        <f>0.067*26000</f>
        <v>1742</v>
      </c>
      <c r="C9" s="4">
        <v>10900</v>
      </c>
      <c r="D9" s="4">
        <v>175</v>
      </c>
      <c r="E9" s="4">
        <v>488.25</v>
      </c>
      <c r="F9" s="4">
        <v>73.5</v>
      </c>
      <c r="G9" s="5">
        <v>1040</v>
      </c>
      <c r="H9" s="5">
        <v>575</v>
      </c>
      <c r="I9" s="5">
        <v>115</v>
      </c>
      <c r="J9" s="5">
        <v>115</v>
      </c>
      <c r="K9" s="5">
        <v>410</v>
      </c>
      <c r="L9" s="5">
        <v>520</v>
      </c>
      <c r="M9" s="5">
        <v>285</v>
      </c>
      <c r="N9" s="4">
        <v>111</v>
      </c>
      <c r="O9" s="4">
        <v>80</v>
      </c>
      <c r="P9" s="4">
        <v>130</v>
      </c>
    </row>
    <row r="10" spans="1:16" x14ac:dyDescent="0.25">
      <c r="A10" s="3" t="s">
        <v>3</v>
      </c>
      <c r="B10" s="4">
        <f>0.202*26000</f>
        <v>5252</v>
      </c>
      <c r="C10" s="4">
        <v>11300</v>
      </c>
      <c r="D10" s="4">
        <v>10250</v>
      </c>
      <c r="E10" s="4">
        <v>2382.5</v>
      </c>
      <c r="F10" s="4">
        <v>1295</v>
      </c>
      <c r="G10" s="5">
        <v>4160</v>
      </c>
      <c r="H10" s="5">
        <v>4978</v>
      </c>
      <c r="I10" s="5">
        <v>992</v>
      </c>
      <c r="J10" s="5">
        <v>992</v>
      </c>
      <c r="K10" s="5">
        <v>2205</v>
      </c>
      <c r="L10" s="5">
        <v>1840</v>
      </c>
      <c r="M10" s="5">
        <v>1840</v>
      </c>
      <c r="N10" s="4">
        <v>1423.51</v>
      </c>
      <c r="O10" s="4">
        <v>5245</v>
      </c>
      <c r="P10" s="4">
        <v>2205</v>
      </c>
    </row>
    <row r="11" spans="1:16" x14ac:dyDescent="0.25">
      <c r="A11" s="6" t="s">
        <v>4</v>
      </c>
      <c r="B11" s="4">
        <f>0.03002*26000</f>
        <v>780.5200000000001</v>
      </c>
      <c r="C11" s="4">
        <f>20.7*26</f>
        <v>538.19999999999993</v>
      </c>
      <c r="D11" s="4">
        <v>625</v>
      </c>
      <c r="E11" s="4" t="s">
        <v>30</v>
      </c>
      <c r="F11" s="4">
        <v>499</v>
      </c>
      <c r="G11" s="5">
        <v>1430</v>
      </c>
      <c r="H11" s="5">
        <v>850</v>
      </c>
      <c r="I11" s="5">
        <v>458</v>
      </c>
      <c r="J11" s="5">
        <v>458</v>
      </c>
      <c r="K11" s="5">
        <v>928</v>
      </c>
      <c r="L11" s="5">
        <v>704</v>
      </c>
      <c r="M11" s="5">
        <v>375</v>
      </c>
      <c r="N11" s="4">
        <v>378.51</v>
      </c>
      <c r="O11" s="4">
        <v>570</v>
      </c>
      <c r="P11" s="4">
        <v>842</v>
      </c>
    </row>
    <row r="12" spans="1:16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25">
      <c r="A13" s="6" t="s">
        <v>32</v>
      </c>
      <c r="B13" s="15">
        <v>0</v>
      </c>
      <c r="C13" s="22">
        <v>9</v>
      </c>
      <c r="D13" s="15">
        <v>5</v>
      </c>
      <c r="E13" s="15">
        <v>3</v>
      </c>
      <c r="F13" s="22">
        <v>4</v>
      </c>
      <c r="G13" s="15">
        <v>0</v>
      </c>
      <c r="H13" s="22">
        <v>6</v>
      </c>
      <c r="I13" s="22">
        <v>4</v>
      </c>
      <c r="J13" s="22">
        <v>4</v>
      </c>
      <c r="K13" s="15">
        <v>0</v>
      </c>
      <c r="L13" s="22">
        <v>4</v>
      </c>
      <c r="M13" s="22">
        <v>4</v>
      </c>
      <c r="N13" s="22">
        <v>4</v>
      </c>
      <c r="O13" s="22">
        <v>4</v>
      </c>
      <c r="P13" s="22">
        <v>4</v>
      </c>
    </row>
    <row r="14" spans="1:16" x14ac:dyDescent="0.25">
      <c r="A14" s="6" t="s">
        <v>25</v>
      </c>
      <c r="B14" s="16" t="s">
        <v>26</v>
      </c>
      <c r="C14" s="23" t="s">
        <v>26</v>
      </c>
      <c r="D14" s="16" t="s">
        <v>31</v>
      </c>
      <c r="E14" s="16" t="s">
        <v>31</v>
      </c>
      <c r="F14" s="23" t="s">
        <v>26</v>
      </c>
      <c r="G14" s="16" t="s">
        <v>31</v>
      </c>
      <c r="H14" s="23" t="s">
        <v>26</v>
      </c>
      <c r="I14" s="23" t="s">
        <v>26</v>
      </c>
      <c r="J14" s="23" t="s">
        <v>35</v>
      </c>
      <c r="K14" s="16" t="s">
        <v>31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</row>
    <row r="15" spans="1:16" ht="57" x14ac:dyDescent="0.25">
      <c r="A15" s="10" t="s">
        <v>27</v>
      </c>
      <c r="B15" s="17" t="s">
        <v>28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7" spans="1:1" x14ac:dyDescent="0.25">
      <c r="A17" s="7" t="s">
        <v>6</v>
      </c>
    </row>
    <row r="18" spans="1:1" x14ac:dyDescent="0.25">
      <c r="A18" s="10" t="s">
        <v>37</v>
      </c>
    </row>
    <row r="19" spans="1:1" x14ac:dyDescent="0.25">
      <c r="A19" s="10" t="s">
        <v>36</v>
      </c>
    </row>
  </sheetData>
  <sortState columnSort="1" ref="B1:U15">
    <sortCondition ref="B1:U1"/>
  </sortState>
  <pageMargins left="0" right="0" top="0" bottom="0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Sloan</dc:creator>
  <cp:lastModifiedBy>Kelly Sloan</cp:lastModifiedBy>
  <cp:lastPrinted>2017-09-29T17:45:54Z</cp:lastPrinted>
  <dcterms:created xsi:type="dcterms:W3CDTF">2015-09-14T19:49:26Z</dcterms:created>
  <dcterms:modified xsi:type="dcterms:W3CDTF">2017-09-29T17:50:25Z</dcterms:modified>
</cp:coreProperties>
</file>