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0" yWindow="0" windowWidth="19200" windowHeight="12045"/>
  </bookViews>
  <sheets>
    <sheet name="Sheet1" sheetId="1" r:id="rId1"/>
  </sheets>
  <definedNames>
    <definedName name="_xlnm.Print_Area" localSheetId="0">Sheet1!$A$2:$H$62</definedName>
    <definedName name="_xlnm.Print_Titles" localSheetId="0">Sheet1!$A:$C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W44" i="1"/>
  <c r="W45" i="1" s="1"/>
  <c r="W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0" i="1"/>
  <c r="S9" i="1"/>
  <c r="S8" i="1"/>
  <c r="S7" i="1"/>
  <c r="S43" i="1" s="1"/>
  <c r="S5" i="1"/>
  <c r="S4" i="1"/>
  <c r="S3" i="1"/>
  <c r="O10" i="1"/>
  <c r="O9" i="1"/>
  <c r="O8" i="1"/>
  <c r="O7" i="1"/>
  <c r="O6" i="1"/>
  <c r="O5" i="1"/>
  <c r="O4" i="1"/>
  <c r="O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O43" i="1" l="1"/>
  <c r="G46" i="1"/>
  <c r="G18" i="1" l="1"/>
  <c r="G17" i="1"/>
  <c r="G16" i="1"/>
  <c r="G15" i="1"/>
  <c r="G26" i="1"/>
  <c r="G25" i="1"/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4" i="1"/>
  <c r="G13" i="1"/>
  <c r="G12" i="1"/>
  <c r="G11" i="1"/>
  <c r="G10" i="1"/>
  <c r="G9" i="1"/>
  <c r="G8" i="1"/>
  <c r="G7" i="1"/>
  <c r="G6" i="1"/>
  <c r="G5" i="1"/>
  <c r="G4" i="1"/>
  <c r="G3" i="1"/>
  <c r="G43" i="1" l="1"/>
</calcChain>
</file>

<file path=xl/sharedStrings.xml><?xml version="1.0" encoding="utf-8"?>
<sst xmlns="http://schemas.openxmlformats.org/spreadsheetml/2006/main" count="329" uniqueCount="101">
  <si>
    <t>Item</t>
  </si>
  <si>
    <t>Shot Put</t>
  </si>
  <si>
    <t>Men Indoor Train</t>
  </si>
  <si>
    <t>Men Outdoor</t>
  </si>
  <si>
    <t>Women Indoor Train</t>
  </si>
  <si>
    <t>Women Outdoor</t>
  </si>
  <si>
    <t>Hammer Throw</t>
  </si>
  <si>
    <t>Men's Training</t>
  </si>
  <si>
    <t>Women's Training</t>
  </si>
  <si>
    <t>Training hammer 3.5k</t>
  </si>
  <si>
    <t>Wires</t>
  </si>
  <si>
    <t>Gloves</t>
  </si>
  <si>
    <t>Discus</t>
  </si>
  <si>
    <t>Javelin</t>
  </si>
  <si>
    <t>Women's</t>
  </si>
  <si>
    <t>Men's</t>
  </si>
  <si>
    <t>Weight Throw</t>
  </si>
  <si>
    <t>35lb</t>
  </si>
  <si>
    <t>25 lb</t>
  </si>
  <si>
    <t>25lb</t>
  </si>
  <si>
    <t>Each Price</t>
  </si>
  <si>
    <t>Total cost</t>
  </si>
  <si>
    <t>Description</t>
  </si>
  <si>
    <t>Qty</t>
  </si>
  <si>
    <t>High Jump Mat</t>
  </si>
  <si>
    <t>Richey</t>
  </si>
  <si>
    <t>20lb</t>
  </si>
  <si>
    <t>Polanik</t>
  </si>
  <si>
    <t>Comp. Women</t>
  </si>
  <si>
    <t>Comp hammer 4k</t>
  </si>
  <si>
    <t>Comp. Men</t>
  </si>
  <si>
    <t>Comp Hammer 16lb</t>
  </si>
  <si>
    <t>Training hammer 4k</t>
  </si>
  <si>
    <t>Training hammer 16lb</t>
  </si>
  <si>
    <t>Hammer Wires(M&amp;W) 982mm</t>
  </si>
  <si>
    <t>Hammer Wires(M&amp;W) 987mm</t>
  </si>
  <si>
    <t>Throwing Glove right throw (2S, 5M, 5L, 5XL, 3XXL)</t>
  </si>
  <si>
    <t>Throwing Glove left throw (2M, 2XL)</t>
  </si>
  <si>
    <t>Carbon Plate Disc 1K</t>
  </si>
  <si>
    <t>Carbon Plate Disc 2K</t>
  </si>
  <si>
    <t>Plastic Plate Disc 2K</t>
  </si>
  <si>
    <t>Training Plastic Plate 2K</t>
  </si>
  <si>
    <t>Plastic Plate Disc 1K</t>
  </si>
  <si>
    <t>Training Plastic Plate 1K</t>
  </si>
  <si>
    <t>Space Master</t>
  </si>
  <si>
    <t>Sky</t>
  </si>
  <si>
    <t>Air Flyer</t>
  </si>
  <si>
    <t>600g Javelin</t>
  </si>
  <si>
    <t>Challenger 600g Javelin</t>
  </si>
  <si>
    <t>16 lb 120 mm Comp. Shot</t>
  </si>
  <si>
    <t>16 lb 125 mm Comp. Shot</t>
  </si>
  <si>
    <t>16 lb 128 mm Comp. Shot</t>
  </si>
  <si>
    <t>4k 100mm Comp. Shot</t>
  </si>
  <si>
    <t>4k 95mm Comp. Shot</t>
  </si>
  <si>
    <t>4k 105mm Comp. Shot</t>
  </si>
  <si>
    <t>16 lb indoor 135mm</t>
  </si>
  <si>
    <t>14 lb indoor 135mm</t>
  </si>
  <si>
    <t>4k 113mm Indoor Shot</t>
  </si>
  <si>
    <t>4.5k 113mm Indoor Shot</t>
  </si>
  <si>
    <t>18 lb indoor 135mm</t>
  </si>
  <si>
    <t>Mat</t>
  </si>
  <si>
    <t>3.5k Training Shot</t>
  </si>
  <si>
    <t>4.5k Training Shot</t>
  </si>
  <si>
    <t>6k (13.2lb) Training Shot</t>
  </si>
  <si>
    <t>8k (17.2 lb) Training Shot</t>
  </si>
  <si>
    <t xml:space="preserve"> Space Master Cigar Head 600g Javelin</t>
  </si>
  <si>
    <t>Conditions of Bid and Sale</t>
  </si>
  <si>
    <t>Unit cost must be included for each item</t>
  </si>
  <si>
    <t>All item's must be new, first quality</t>
  </si>
  <si>
    <t>Pricing must be FOB Missouri Western State University</t>
  </si>
  <si>
    <t>Missouri Western reserves the right to accept or reject any or all items of this bid</t>
  </si>
  <si>
    <t>Include manufacturer's specifications for items bid if other than item listed</t>
  </si>
  <si>
    <t>Brand listed is preferred, will evaluate an equal product if documentation is included and it meets or exceeds requirements</t>
  </si>
  <si>
    <t>Missouri Western is the sole judge of EQUAL items bid</t>
  </si>
  <si>
    <t>Please indicate package pricing if all items were purchased</t>
  </si>
  <si>
    <t>Category</t>
  </si>
  <si>
    <t>Preferred</t>
  </si>
  <si>
    <t>PACKAGE PRICING WITH ADDITIONAL INCENTIVES</t>
  </si>
  <si>
    <t>*Please indicate the estimated date of delivery in column H for each item if the PO is received by August 23, 2017</t>
  </si>
  <si>
    <t>Est. Delivery*</t>
  </si>
  <si>
    <t xml:space="preserve">Indicate warranty for all bid items </t>
  </si>
  <si>
    <t>28"x18'x11', collegiate aluminum HJ stds, delivery and install</t>
  </si>
  <si>
    <t xml:space="preserve"> Space Master Cigar Head 800g Javelin</t>
  </si>
  <si>
    <t>Challenger 800g Javelin</t>
  </si>
  <si>
    <t>800g Javelin</t>
  </si>
  <si>
    <t>Aluminum Athletic Equipment Co.</t>
  </si>
  <si>
    <t>15 days</t>
  </si>
  <si>
    <t>Gill Athletics (Litania Sports Group)</t>
  </si>
  <si>
    <t>4 weeks</t>
  </si>
  <si>
    <t>8 weeks</t>
  </si>
  <si>
    <t>1 week</t>
  </si>
  <si>
    <t>JumpStart Athletics Inc</t>
  </si>
  <si>
    <t>21 days</t>
  </si>
  <si>
    <t>MFAC, LLC</t>
  </si>
  <si>
    <t>no bid</t>
  </si>
  <si>
    <t>12 weeks</t>
  </si>
  <si>
    <t>Velaasa</t>
  </si>
  <si>
    <t>Discount</t>
  </si>
  <si>
    <t>not full pkg</t>
  </si>
  <si>
    <t>Incentives included</t>
  </si>
  <si>
    <t>Bid Awarded to Velaasa due to quality of product, extensive inventory of items, incentives with matching school colors.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</si>
</sst>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4" fillId="0" borderId="0" xfId="1" applyFont="1"/>
    <xf numFmtId="0" fontId="3" fillId="0" borderId="0" xfId="1"/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0" fillId="7" borderId="0" xfId="0" applyFill="1"/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2" fillId="8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3" fillId="9" borderId="0" xfId="1" applyFill="1"/>
    <xf numFmtId="0" fontId="0" fillId="9" borderId="0" xfId="0" applyFill="1"/>
    <xf numFmtId="0" fontId="3" fillId="9" borderId="0" xfId="1" applyFont="1" applyFill="1"/>
    <xf numFmtId="164" fontId="2" fillId="0" borderId="2" xfId="0" applyNumberFormat="1" applyFont="1" applyFill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  <xf numFmtId="0" fontId="5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abSelected="1" topLeftCell="A37" workbookViewId="0">
      <selection activeCell="C63" sqref="C63"/>
    </sheetView>
  </sheetViews>
  <sheetFormatPr defaultRowHeight="15" x14ac:dyDescent="0.25"/>
  <cols>
    <col min="1" max="1" width="15" customWidth="1"/>
    <col min="2" max="2" width="17.42578125" customWidth="1"/>
    <col min="3" max="3" width="11.85546875" customWidth="1"/>
    <col min="4" max="4" width="51" customWidth="1"/>
    <col min="5" max="5" width="4.28515625" customWidth="1"/>
    <col min="6" max="6" width="10.140625" style="9" bestFit="1" customWidth="1"/>
    <col min="7" max="7" width="9.140625" style="9" bestFit="1" customWidth="1"/>
    <col min="8" max="8" width="12.5703125" style="9" customWidth="1"/>
    <col min="10" max="10" width="10.140625" customWidth="1"/>
    <col min="11" max="11" width="10.140625" bestFit="1" customWidth="1"/>
    <col min="12" max="12" width="12.42578125" customWidth="1"/>
    <col min="14" max="14" width="10.140625" customWidth="1"/>
    <col min="15" max="15" width="10.140625" bestFit="1" customWidth="1"/>
    <col min="16" max="16" width="12.42578125" customWidth="1"/>
    <col min="18" max="18" width="10.140625" customWidth="1"/>
    <col min="19" max="19" width="10.140625" bestFit="1" customWidth="1"/>
    <col min="20" max="20" width="12.42578125" customWidth="1"/>
    <col min="22" max="22" width="10.140625" customWidth="1"/>
    <col min="23" max="23" width="10.140625" bestFit="1" customWidth="1"/>
    <col min="24" max="24" width="12.42578125" customWidth="1"/>
  </cols>
  <sheetData>
    <row r="1" spans="1:24" x14ac:dyDescent="0.25">
      <c r="E1" s="24"/>
      <c r="F1" s="46"/>
      <c r="G1" s="47" t="s">
        <v>85</v>
      </c>
      <c r="H1" s="25"/>
      <c r="I1" s="26"/>
      <c r="J1" s="48" t="s">
        <v>87</v>
      </c>
      <c r="K1" s="26"/>
      <c r="L1" s="26"/>
      <c r="M1" s="31"/>
      <c r="N1" s="49" t="s">
        <v>91</v>
      </c>
      <c r="O1" s="31"/>
      <c r="P1" s="31"/>
      <c r="Q1" s="36"/>
      <c r="R1" s="50" t="s">
        <v>93</v>
      </c>
      <c r="S1" s="36"/>
      <c r="T1" s="36"/>
      <c r="U1" s="41"/>
      <c r="V1" s="51" t="s">
        <v>96</v>
      </c>
      <c r="W1" s="41"/>
      <c r="X1" s="41"/>
    </row>
    <row r="2" spans="1:24" x14ac:dyDescent="0.25">
      <c r="A2" s="15" t="s">
        <v>75</v>
      </c>
      <c r="B2" s="15" t="s">
        <v>0</v>
      </c>
      <c r="C2" s="16" t="s">
        <v>76</v>
      </c>
      <c r="D2" s="15" t="s">
        <v>22</v>
      </c>
      <c r="E2" s="20" t="s">
        <v>23</v>
      </c>
      <c r="F2" s="21" t="s">
        <v>20</v>
      </c>
      <c r="G2" s="21" t="s">
        <v>21</v>
      </c>
      <c r="H2" s="21" t="s">
        <v>79</v>
      </c>
      <c r="I2" s="27" t="s">
        <v>23</v>
      </c>
      <c r="J2" s="28" t="s">
        <v>20</v>
      </c>
      <c r="K2" s="28" t="s">
        <v>21</v>
      </c>
      <c r="L2" s="28" t="s">
        <v>79</v>
      </c>
      <c r="M2" s="32" t="s">
        <v>23</v>
      </c>
      <c r="N2" s="33" t="s">
        <v>20</v>
      </c>
      <c r="O2" s="33" t="s">
        <v>21</v>
      </c>
      <c r="P2" s="33" t="s">
        <v>79</v>
      </c>
      <c r="Q2" s="37" t="s">
        <v>23</v>
      </c>
      <c r="R2" s="38" t="s">
        <v>20</v>
      </c>
      <c r="S2" s="38" t="s">
        <v>21</v>
      </c>
      <c r="T2" s="38" t="s">
        <v>79</v>
      </c>
      <c r="U2" s="42" t="s">
        <v>23</v>
      </c>
      <c r="V2" s="43" t="s">
        <v>20</v>
      </c>
      <c r="W2" s="43" t="s">
        <v>21</v>
      </c>
      <c r="X2" s="43" t="s">
        <v>79</v>
      </c>
    </row>
    <row r="3" spans="1:24" x14ac:dyDescent="0.25">
      <c r="A3" s="4" t="s">
        <v>24</v>
      </c>
      <c r="B3" s="5" t="s">
        <v>60</v>
      </c>
      <c r="C3" s="5" t="s">
        <v>25</v>
      </c>
      <c r="D3" s="5" t="s">
        <v>81</v>
      </c>
      <c r="E3" s="22">
        <v>1</v>
      </c>
      <c r="F3" s="23">
        <v>6370</v>
      </c>
      <c r="G3" s="23">
        <f>E3*F3</f>
        <v>6370</v>
      </c>
      <c r="H3" s="23" t="s">
        <v>86</v>
      </c>
      <c r="I3" s="29">
        <v>1</v>
      </c>
      <c r="J3" s="30">
        <v>5400</v>
      </c>
      <c r="K3" s="30">
        <f>I3*J3</f>
        <v>5400</v>
      </c>
      <c r="L3" s="30" t="s">
        <v>88</v>
      </c>
      <c r="M3" s="34">
        <v>1</v>
      </c>
      <c r="N3" s="35">
        <v>8835</v>
      </c>
      <c r="O3" s="35">
        <f>M3*N3</f>
        <v>8835</v>
      </c>
      <c r="P3" s="35" t="s">
        <v>92</v>
      </c>
      <c r="Q3" s="39">
        <v>1</v>
      </c>
      <c r="R3" s="40">
        <v>7395</v>
      </c>
      <c r="S3" s="40">
        <f>Q3*R3</f>
        <v>7395</v>
      </c>
      <c r="T3" s="40" t="s">
        <v>88</v>
      </c>
      <c r="U3" s="44">
        <v>1</v>
      </c>
      <c r="V3" s="45">
        <v>8750</v>
      </c>
      <c r="W3" s="45">
        <f>U3*V3</f>
        <v>8750</v>
      </c>
      <c r="X3" s="45" t="s">
        <v>89</v>
      </c>
    </row>
    <row r="4" spans="1:24" x14ac:dyDescent="0.25">
      <c r="A4" s="4" t="s">
        <v>1</v>
      </c>
      <c r="B4" s="5" t="s">
        <v>2</v>
      </c>
      <c r="C4" s="5"/>
      <c r="D4" s="5" t="s">
        <v>55</v>
      </c>
      <c r="E4" s="22">
        <v>4</v>
      </c>
      <c r="F4" s="23">
        <v>115</v>
      </c>
      <c r="G4" s="23">
        <f t="shared" ref="G4:G42" si="0">E4*F4</f>
        <v>460</v>
      </c>
      <c r="H4" s="23" t="s">
        <v>86</v>
      </c>
      <c r="I4" s="29">
        <v>4</v>
      </c>
      <c r="J4" s="30">
        <v>70</v>
      </c>
      <c r="K4" s="30">
        <f t="shared" ref="K4:K42" si="1">I4*J4</f>
        <v>280</v>
      </c>
      <c r="L4" s="30" t="s">
        <v>90</v>
      </c>
      <c r="M4" s="34">
        <v>4</v>
      </c>
      <c r="N4" s="35">
        <v>90</v>
      </c>
      <c r="O4" s="35">
        <f t="shared" ref="O4:O42" si="2">M4*N4</f>
        <v>360</v>
      </c>
      <c r="P4" s="35" t="s">
        <v>92</v>
      </c>
      <c r="Q4" s="39">
        <v>4</v>
      </c>
      <c r="R4" s="40">
        <v>91</v>
      </c>
      <c r="S4" s="40">
        <f t="shared" ref="S4:S42" si="3">Q4*R4</f>
        <v>364</v>
      </c>
      <c r="T4" s="40" t="s">
        <v>90</v>
      </c>
      <c r="U4" s="44">
        <v>4</v>
      </c>
      <c r="V4" s="45">
        <v>92</v>
      </c>
      <c r="W4" s="45">
        <f t="shared" ref="W4:W42" si="4">U4*V4</f>
        <v>368</v>
      </c>
      <c r="X4" s="45" t="s">
        <v>89</v>
      </c>
    </row>
    <row r="5" spans="1:24" x14ac:dyDescent="0.25">
      <c r="A5" s="6"/>
      <c r="B5" s="5" t="s">
        <v>2</v>
      </c>
      <c r="C5" s="5"/>
      <c r="D5" s="5" t="s">
        <v>56</v>
      </c>
      <c r="E5" s="22">
        <v>2</v>
      </c>
      <c r="F5" s="23"/>
      <c r="G5" s="23">
        <f t="shared" si="0"/>
        <v>0</v>
      </c>
      <c r="H5" s="23"/>
      <c r="I5" s="29">
        <v>2</v>
      </c>
      <c r="J5" s="30">
        <v>62</v>
      </c>
      <c r="K5" s="30">
        <f t="shared" si="1"/>
        <v>124</v>
      </c>
      <c r="L5" s="30" t="s">
        <v>90</v>
      </c>
      <c r="M5" s="34">
        <v>2</v>
      </c>
      <c r="N5" s="35">
        <v>76.900000000000006</v>
      </c>
      <c r="O5" s="35">
        <f t="shared" si="2"/>
        <v>153.80000000000001</v>
      </c>
      <c r="P5" s="35" t="s">
        <v>92</v>
      </c>
      <c r="Q5" s="39">
        <v>2</v>
      </c>
      <c r="R5" s="40">
        <v>89</v>
      </c>
      <c r="S5" s="40">
        <f t="shared" si="3"/>
        <v>178</v>
      </c>
      <c r="T5" s="40" t="s">
        <v>90</v>
      </c>
      <c r="U5" s="44">
        <v>2</v>
      </c>
      <c r="V5" s="45">
        <v>86</v>
      </c>
      <c r="W5" s="45">
        <f t="shared" si="4"/>
        <v>172</v>
      </c>
      <c r="X5" s="45" t="s">
        <v>89</v>
      </c>
    </row>
    <row r="6" spans="1:24" x14ac:dyDescent="0.25">
      <c r="A6" s="6"/>
      <c r="B6" s="5" t="s">
        <v>2</v>
      </c>
      <c r="C6" s="5"/>
      <c r="D6" s="5" t="s">
        <v>59</v>
      </c>
      <c r="E6" s="22">
        <v>2</v>
      </c>
      <c r="F6" s="23"/>
      <c r="G6" s="23">
        <f t="shared" si="0"/>
        <v>0</v>
      </c>
      <c r="H6" s="23"/>
      <c r="I6" s="29">
        <v>2</v>
      </c>
      <c r="J6" s="30">
        <v>78</v>
      </c>
      <c r="K6" s="30">
        <f t="shared" si="1"/>
        <v>156</v>
      </c>
      <c r="L6" s="30" t="s">
        <v>90</v>
      </c>
      <c r="M6" s="34">
        <v>2</v>
      </c>
      <c r="N6" s="35">
        <v>103.15</v>
      </c>
      <c r="O6" s="35">
        <f t="shared" si="2"/>
        <v>206.3</v>
      </c>
      <c r="P6" s="35" t="s">
        <v>92</v>
      </c>
      <c r="Q6" s="39">
        <v>2</v>
      </c>
      <c r="R6" s="40" t="s">
        <v>94</v>
      </c>
      <c r="S6" s="40">
        <v>0</v>
      </c>
      <c r="T6" s="40"/>
      <c r="U6" s="44">
        <v>2</v>
      </c>
      <c r="V6" s="45">
        <v>102</v>
      </c>
      <c r="W6" s="45">
        <f t="shared" si="4"/>
        <v>204</v>
      </c>
      <c r="X6" s="45" t="s">
        <v>89</v>
      </c>
    </row>
    <row r="7" spans="1:24" x14ac:dyDescent="0.25">
      <c r="A7" s="6"/>
      <c r="B7" s="5" t="s">
        <v>3</v>
      </c>
      <c r="C7" s="5" t="s">
        <v>27</v>
      </c>
      <c r="D7" s="5" t="s">
        <v>49</v>
      </c>
      <c r="E7" s="22">
        <v>1</v>
      </c>
      <c r="F7" s="23"/>
      <c r="G7" s="23">
        <f t="shared" si="0"/>
        <v>0</v>
      </c>
      <c r="H7" s="23"/>
      <c r="I7" s="29">
        <v>1</v>
      </c>
      <c r="J7" s="30">
        <v>46</v>
      </c>
      <c r="K7" s="30">
        <f t="shared" si="1"/>
        <v>46</v>
      </c>
      <c r="L7" s="30" t="s">
        <v>90</v>
      </c>
      <c r="M7" s="34">
        <v>1</v>
      </c>
      <c r="N7" s="35">
        <v>103.95</v>
      </c>
      <c r="O7" s="35">
        <f t="shared" si="2"/>
        <v>103.95</v>
      </c>
      <c r="P7" s="35" t="s">
        <v>92</v>
      </c>
      <c r="Q7" s="39">
        <v>1</v>
      </c>
      <c r="R7" s="40">
        <v>115</v>
      </c>
      <c r="S7" s="40">
        <f t="shared" si="3"/>
        <v>115</v>
      </c>
      <c r="T7" s="40" t="s">
        <v>95</v>
      </c>
      <c r="U7" s="44">
        <v>1</v>
      </c>
      <c r="V7" s="45">
        <v>133</v>
      </c>
      <c r="W7" s="45">
        <f t="shared" si="4"/>
        <v>133</v>
      </c>
      <c r="X7" s="45" t="s">
        <v>89</v>
      </c>
    </row>
    <row r="8" spans="1:24" x14ac:dyDescent="0.25">
      <c r="A8" s="6"/>
      <c r="B8" s="5" t="s">
        <v>3</v>
      </c>
      <c r="C8" s="5" t="s">
        <v>27</v>
      </c>
      <c r="D8" s="5" t="s">
        <v>50</v>
      </c>
      <c r="E8" s="22">
        <v>2</v>
      </c>
      <c r="F8" s="23">
        <v>45</v>
      </c>
      <c r="G8" s="23">
        <f t="shared" si="0"/>
        <v>90</v>
      </c>
      <c r="H8" s="23" t="s">
        <v>86</v>
      </c>
      <c r="I8" s="29">
        <v>2</v>
      </c>
      <c r="J8" s="30">
        <v>21</v>
      </c>
      <c r="K8" s="30">
        <f t="shared" si="1"/>
        <v>42</v>
      </c>
      <c r="L8" s="30" t="s">
        <v>90</v>
      </c>
      <c r="M8" s="34">
        <v>2</v>
      </c>
      <c r="N8" s="35">
        <v>104.95</v>
      </c>
      <c r="O8" s="35">
        <f t="shared" si="2"/>
        <v>209.9</v>
      </c>
      <c r="P8" s="35" t="s">
        <v>92</v>
      </c>
      <c r="Q8" s="39">
        <v>2</v>
      </c>
      <c r="R8" s="40">
        <v>115</v>
      </c>
      <c r="S8" s="40">
        <f t="shared" si="3"/>
        <v>230</v>
      </c>
      <c r="T8" s="40" t="s">
        <v>95</v>
      </c>
      <c r="U8" s="44">
        <v>2</v>
      </c>
      <c r="V8" s="45">
        <v>135</v>
      </c>
      <c r="W8" s="45">
        <f t="shared" si="4"/>
        <v>270</v>
      </c>
      <c r="X8" s="45" t="s">
        <v>89</v>
      </c>
    </row>
    <row r="9" spans="1:24" x14ac:dyDescent="0.25">
      <c r="A9" s="6"/>
      <c r="B9" s="5" t="s">
        <v>3</v>
      </c>
      <c r="C9" s="5" t="s">
        <v>27</v>
      </c>
      <c r="D9" s="5" t="s">
        <v>51</v>
      </c>
      <c r="E9" s="22">
        <v>1</v>
      </c>
      <c r="F9" s="23">
        <v>50</v>
      </c>
      <c r="G9" s="23">
        <f t="shared" si="0"/>
        <v>50</v>
      </c>
      <c r="H9" s="23" t="s">
        <v>86</v>
      </c>
      <c r="I9" s="29">
        <v>1</v>
      </c>
      <c r="J9" s="30">
        <v>26</v>
      </c>
      <c r="K9" s="30">
        <f t="shared" si="1"/>
        <v>26</v>
      </c>
      <c r="L9" s="30" t="s">
        <v>90</v>
      </c>
      <c r="M9" s="34">
        <v>1</v>
      </c>
      <c r="N9" s="35">
        <v>106.95</v>
      </c>
      <c r="O9" s="35">
        <f t="shared" si="2"/>
        <v>106.95</v>
      </c>
      <c r="P9" s="35" t="s">
        <v>92</v>
      </c>
      <c r="Q9" s="39">
        <v>1</v>
      </c>
      <c r="R9" s="40">
        <v>115</v>
      </c>
      <c r="S9" s="40">
        <f t="shared" si="3"/>
        <v>115</v>
      </c>
      <c r="T9" s="40" t="s">
        <v>90</v>
      </c>
      <c r="U9" s="44">
        <v>1</v>
      </c>
      <c r="V9" s="45">
        <v>139</v>
      </c>
      <c r="W9" s="45">
        <f t="shared" si="4"/>
        <v>139</v>
      </c>
      <c r="X9" s="45" t="s">
        <v>89</v>
      </c>
    </row>
    <row r="10" spans="1:24" x14ac:dyDescent="0.25">
      <c r="A10" s="6"/>
      <c r="B10" s="5" t="s">
        <v>4</v>
      </c>
      <c r="C10" s="5"/>
      <c r="D10" s="5" t="s">
        <v>57</v>
      </c>
      <c r="E10" s="22">
        <v>4</v>
      </c>
      <c r="F10" s="23">
        <v>60</v>
      </c>
      <c r="G10" s="23">
        <f t="shared" si="0"/>
        <v>240</v>
      </c>
      <c r="H10" s="23" t="s">
        <v>86</v>
      </c>
      <c r="I10" s="29">
        <v>4</v>
      </c>
      <c r="J10" s="30">
        <v>48</v>
      </c>
      <c r="K10" s="30">
        <f t="shared" si="1"/>
        <v>192</v>
      </c>
      <c r="L10" s="30" t="s">
        <v>90</v>
      </c>
      <c r="M10" s="34">
        <v>4</v>
      </c>
      <c r="N10" s="35">
        <v>65.25</v>
      </c>
      <c r="O10" s="35">
        <f t="shared" si="2"/>
        <v>261</v>
      </c>
      <c r="P10" s="35" t="s">
        <v>92</v>
      </c>
      <c r="Q10" s="39">
        <v>4</v>
      </c>
      <c r="R10" s="40">
        <v>62</v>
      </c>
      <c r="S10" s="40">
        <f t="shared" si="3"/>
        <v>248</v>
      </c>
      <c r="T10" s="40" t="s">
        <v>90</v>
      </c>
      <c r="U10" s="44">
        <v>4</v>
      </c>
      <c r="V10" s="45">
        <v>66</v>
      </c>
      <c r="W10" s="45">
        <f t="shared" si="4"/>
        <v>264</v>
      </c>
      <c r="X10" s="45" t="s">
        <v>89</v>
      </c>
    </row>
    <row r="11" spans="1:24" x14ac:dyDescent="0.25">
      <c r="A11" s="6"/>
      <c r="B11" s="5" t="s">
        <v>4</v>
      </c>
      <c r="C11" s="5"/>
      <c r="D11" s="5" t="s">
        <v>58</v>
      </c>
      <c r="E11" s="22">
        <v>2</v>
      </c>
      <c r="F11" s="23"/>
      <c r="G11" s="23">
        <f t="shared" si="0"/>
        <v>0</v>
      </c>
      <c r="H11" s="23"/>
      <c r="I11" s="29">
        <v>2</v>
      </c>
      <c r="J11" s="30">
        <v>48</v>
      </c>
      <c r="K11" s="30">
        <f t="shared" si="1"/>
        <v>96</v>
      </c>
      <c r="L11" s="30" t="s">
        <v>90</v>
      </c>
      <c r="M11" s="34">
        <v>2</v>
      </c>
      <c r="N11" s="35">
        <v>76.900000000000006</v>
      </c>
      <c r="O11" s="35">
        <f t="shared" si="2"/>
        <v>153.80000000000001</v>
      </c>
      <c r="P11" s="35" t="s">
        <v>92</v>
      </c>
      <c r="Q11" s="39">
        <v>2</v>
      </c>
      <c r="R11" s="40" t="s">
        <v>94</v>
      </c>
      <c r="S11" s="40">
        <v>0</v>
      </c>
      <c r="T11" s="40"/>
      <c r="U11" s="44">
        <v>2</v>
      </c>
      <c r="V11" s="45">
        <v>67</v>
      </c>
      <c r="W11" s="45">
        <f t="shared" si="4"/>
        <v>134</v>
      </c>
      <c r="X11" s="45" t="s">
        <v>89</v>
      </c>
    </row>
    <row r="12" spans="1:24" x14ac:dyDescent="0.25">
      <c r="A12" s="6"/>
      <c r="B12" s="5" t="s">
        <v>5</v>
      </c>
      <c r="C12" s="5" t="s">
        <v>27</v>
      </c>
      <c r="D12" s="5" t="s">
        <v>53</v>
      </c>
      <c r="E12" s="22">
        <v>1</v>
      </c>
      <c r="F12" s="23">
        <v>95</v>
      </c>
      <c r="G12" s="23">
        <f t="shared" si="0"/>
        <v>95</v>
      </c>
      <c r="H12" s="23" t="s">
        <v>86</v>
      </c>
      <c r="I12" s="29">
        <v>1</v>
      </c>
      <c r="J12" s="30">
        <v>62</v>
      </c>
      <c r="K12" s="30">
        <f t="shared" si="1"/>
        <v>62</v>
      </c>
      <c r="L12" s="30" t="s">
        <v>90</v>
      </c>
      <c r="M12" s="34">
        <v>1</v>
      </c>
      <c r="N12" s="35">
        <v>92.4</v>
      </c>
      <c r="O12" s="35">
        <f t="shared" si="2"/>
        <v>92.4</v>
      </c>
      <c r="P12" s="35" t="s">
        <v>92</v>
      </c>
      <c r="Q12" s="39">
        <v>1</v>
      </c>
      <c r="R12" s="40">
        <v>89</v>
      </c>
      <c r="S12" s="40">
        <f t="shared" si="3"/>
        <v>89</v>
      </c>
      <c r="T12" s="40" t="s">
        <v>90</v>
      </c>
      <c r="U12" s="44">
        <v>1</v>
      </c>
      <c r="V12" s="45">
        <v>109</v>
      </c>
      <c r="W12" s="45">
        <f t="shared" si="4"/>
        <v>109</v>
      </c>
      <c r="X12" s="45" t="s">
        <v>89</v>
      </c>
    </row>
    <row r="13" spans="1:24" x14ac:dyDescent="0.25">
      <c r="A13" s="6"/>
      <c r="B13" s="5" t="s">
        <v>5</v>
      </c>
      <c r="C13" s="5" t="s">
        <v>27</v>
      </c>
      <c r="D13" s="5" t="s">
        <v>52</v>
      </c>
      <c r="E13" s="22">
        <v>1</v>
      </c>
      <c r="F13" s="23">
        <v>72.599999999999994</v>
      </c>
      <c r="G13" s="23">
        <f t="shared" si="0"/>
        <v>72.599999999999994</v>
      </c>
      <c r="H13" s="23" t="s">
        <v>86</v>
      </c>
      <c r="I13" s="29">
        <v>1</v>
      </c>
      <c r="J13" s="30">
        <v>22</v>
      </c>
      <c r="K13" s="30">
        <f t="shared" si="1"/>
        <v>22</v>
      </c>
      <c r="L13" s="30" t="s">
        <v>90</v>
      </c>
      <c r="M13" s="34">
        <v>1</v>
      </c>
      <c r="N13" s="35">
        <v>90.9</v>
      </c>
      <c r="O13" s="35">
        <f t="shared" si="2"/>
        <v>90.9</v>
      </c>
      <c r="P13" s="35" t="s">
        <v>92</v>
      </c>
      <c r="Q13" s="39">
        <v>1</v>
      </c>
      <c r="R13" s="40">
        <v>89</v>
      </c>
      <c r="S13" s="40">
        <f t="shared" si="3"/>
        <v>89</v>
      </c>
      <c r="T13" s="40" t="s">
        <v>95</v>
      </c>
      <c r="U13" s="44">
        <v>1</v>
      </c>
      <c r="V13" s="45">
        <v>111</v>
      </c>
      <c r="W13" s="45">
        <f t="shared" si="4"/>
        <v>111</v>
      </c>
      <c r="X13" s="45" t="s">
        <v>89</v>
      </c>
    </row>
    <row r="14" spans="1:24" x14ac:dyDescent="0.25">
      <c r="A14" s="6"/>
      <c r="B14" s="5" t="s">
        <v>5</v>
      </c>
      <c r="C14" s="5" t="s">
        <v>27</v>
      </c>
      <c r="D14" s="5" t="s">
        <v>54</v>
      </c>
      <c r="E14" s="22">
        <v>2</v>
      </c>
      <c r="F14" s="23">
        <v>64</v>
      </c>
      <c r="G14" s="23">
        <f t="shared" si="0"/>
        <v>128</v>
      </c>
      <c r="H14" s="23" t="s">
        <v>86</v>
      </c>
      <c r="I14" s="29">
        <v>2</v>
      </c>
      <c r="J14" s="30">
        <v>15</v>
      </c>
      <c r="K14" s="30">
        <f t="shared" si="1"/>
        <v>30</v>
      </c>
      <c r="L14" s="30" t="s">
        <v>90</v>
      </c>
      <c r="M14" s="34">
        <v>2</v>
      </c>
      <c r="N14" s="35">
        <v>93.15</v>
      </c>
      <c r="O14" s="35">
        <f t="shared" si="2"/>
        <v>186.3</v>
      </c>
      <c r="P14" s="35" t="s">
        <v>92</v>
      </c>
      <c r="Q14" s="39">
        <v>2</v>
      </c>
      <c r="R14" s="40">
        <v>89</v>
      </c>
      <c r="S14" s="40">
        <f t="shared" si="3"/>
        <v>178</v>
      </c>
      <c r="T14" s="40" t="s">
        <v>95</v>
      </c>
      <c r="U14" s="44">
        <v>2</v>
      </c>
      <c r="V14" s="45">
        <v>111</v>
      </c>
      <c r="W14" s="45">
        <f t="shared" si="4"/>
        <v>222</v>
      </c>
      <c r="X14" s="45" t="s">
        <v>89</v>
      </c>
    </row>
    <row r="15" spans="1:24" x14ac:dyDescent="0.25">
      <c r="A15" s="6"/>
      <c r="B15" s="5"/>
      <c r="C15" s="5" t="s">
        <v>27</v>
      </c>
      <c r="D15" s="5" t="s">
        <v>61</v>
      </c>
      <c r="E15" s="22">
        <v>1</v>
      </c>
      <c r="F15" s="23"/>
      <c r="G15" s="23">
        <f t="shared" si="0"/>
        <v>0</v>
      </c>
      <c r="H15" s="23"/>
      <c r="I15" s="29">
        <v>1</v>
      </c>
      <c r="J15" s="30">
        <v>21</v>
      </c>
      <c r="K15" s="30">
        <f t="shared" si="1"/>
        <v>21</v>
      </c>
      <c r="L15" s="30" t="s">
        <v>90</v>
      </c>
      <c r="M15" s="34">
        <v>1</v>
      </c>
      <c r="N15" s="35">
        <v>55.55</v>
      </c>
      <c r="O15" s="35">
        <f t="shared" si="2"/>
        <v>55.55</v>
      </c>
      <c r="P15" s="35" t="s">
        <v>92</v>
      </c>
      <c r="Q15" s="39">
        <v>1</v>
      </c>
      <c r="R15" s="40">
        <v>49</v>
      </c>
      <c r="S15" s="40">
        <f t="shared" si="3"/>
        <v>49</v>
      </c>
      <c r="T15" s="40" t="s">
        <v>95</v>
      </c>
      <c r="U15" s="44">
        <v>1</v>
      </c>
      <c r="V15" s="45">
        <v>61</v>
      </c>
      <c r="W15" s="45">
        <f t="shared" si="4"/>
        <v>61</v>
      </c>
      <c r="X15" s="45" t="s">
        <v>89</v>
      </c>
    </row>
    <row r="16" spans="1:24" x14ac:dyDescent="0.25">
      <c r="A16" s="6"/>
      <c r="B16" s="5"/>
      <c r="C16" s="5" t="s">
        <v>27</v>
      </c>
      <c r="D16" s="5" t="s">
        <v>62</v>
      </c>
      <c r="E16" s="22">
        <v>1</v>
      </c>
      <c r="F16" s="23"/>
      <c r="G16" s="23">
        <f t="shared" si="0"/>
        <v>0</v>
      </c>
      <c r="H16" s="23"/>
      <c r="I16" s="29">
        <v>1</v>
      </c>
      <c r="J16" s="30">
        <v>27</v>
      </c>
      <c r="K16" s="30">
        <f t="shared" si="1"/>
        <v>27</v>
      </c>
      <c r="L16" s="30" t="s">
        <v>90</v>
      </c>
      <c r="M16" s="34">
        <v>1</v>
      </c>
      <c r="N16" s="35">
        <v>68.7</v>
      </c>
      <c r="O16" s="35">
        <f t="shared" si="2"/>
        <v>68.7</v>
      </c>
      <c r="P16" s="35" t="s">
        <v>92</v>
      </c>
      <c r="Q16" s="39">
        <v>1</v>
      </c>
      <c r="R16" s="40">
        <v>55</v>
      </c>
      <c r="S16" s="40">
        <f t="shared" si="3"/>
        <v>55</v>
      </c>
      <c r="T16" s="40" t="s">
        <v>95</v>
      </c>
      <c r="U16" s="44">
        <v>1</v>
      </c>
      <c r="V16" s="45">
        <v>72</v>
      </c>
      <c r="W16" s="45">
        <f t="shared" si="4"/>
        <v>72</v>
      </c>
      <c r="X16" s="45" t="s">
        <v>89</v>
      </c>
    </row>
    <row r="17" spans="1:24" x14ac:dyDescent="0.25">
      <c r="A17" s="6"/>
      <c r="B17" s="5"/>
      <c r="C17" s="5" t="s">
        <v>27</v>
      </c>
      <c r="D17" s="5" t="s">
        <v>63</v>
      </c>
      <c r="E17" s="22">
        <v>1</v>
      </c>
      <c r="F17" s="23"/>
      <c r="G17" s="23">
        <f t="shared" si="0"/>
        <v>0</v>
      </c>
      <c r="H17" s="23"/>
      <c r="I17" s="29">
        <v>1</v>
      </c>
      <c r="J17" s="30">
        <v>31</v>
      </c>
      <c r="K17" s="30">
        <f t="shared" si="1"/>
        <v>31</v>
      </c>
      <c r="L17" s="30" t="s">
        <v>90</v>
      </c>
      <c r="M17" s="34">
        <v>1</v>
      </c>
      <c r="N17" s="35">
        <v>79.5</v>
      </c>
      <c r="O17" s="35">
        <f t="shared" si="2"/>
        <v>79.5</v>
      </c>
      <c r="P17" s="35" t="s">
        <v>92</v>
      </c>
      <c r="Q17" s="39">
        <v>1</v>
      </c>
      <c r="R17" s="40">
        <v>59</v>
      </c>
      <c r="S17" s="40">
        <f t="shared" si="3"/>
        <v>59</v>
      </c>
      <c r="T17" s="40" t="s">
        <v>95</v>
      </c>
      <c r="U17" s="44">
        <v>1</v>
      </c>
      <c r="V17" s="45">
        <v>80</v>
      </c>
      <c r="W17" s="45">
        <f t="shared" si="4"/>
        <v>80</v>
      </c>
      <c r="X17" s="45" t="s">
        <v>89</v>
      </c>
    </row>
    <row r="18" spans="1:24" x14ac:dyDescent="0.25">
      <c r="A18" s="6"/>
      <c r="B18" s="5"/>
      <c r="C18" s="5" t="s">
        <v>27</v>
      </c>
      <c r="D18" s="5" t="s">
        <v>64</v>
      </c>
      <c r="E18" s="22">
        <v>1</v>
      </c>
      <c r="F18" s="23"/>
      <c r="G18" s="23">
        <f t="shared" si="0"/>
        <v>0</v>
      </c>
      <c r="H18" s="23"/>
      <c r="I18" s="29">
        <v>1</v>
      </c>
      <c r="J18" s="30">
        <v>39</v>
      </c>
      <c r="K18" s="30">
        <f t="shared" si="1"/>
        <v>39</v>
      </c>
      <c r="L18" s="30" t="s">
        <v>90</v>
      </c>
      <c r="M18" s="34">
        <v>1</v>
      </c>
      <c r="N18" s="35">
        <v>89.8</v>
      </c>
      <c r="O18" s="35">
        <f t="shared" si="2"/>
        <v>89.8</v>
      </c>
      <c r="P18" s="35" t="s">
        <v>92</v>
      </c>
      <c r="Q18" s="39">
        <v>1</v>
      </c>
      <c r="R18" s="40">
        <v>75</v>
      </c>
      <c r="S18" s="40">
        <f t="shared" si="3"/>
        <v>75</v>
      </c>
      <c r="T18" s="40" t="s">
        <v>95</v>
      </c>
      <c r="U18" s="44">
        <v>1</v>
      </c>
      <c r="V18" s="45">
        <v>95</v>
      </c>
      <c r="W18" s="45">
        <f t="shared" si="4"/>
        <v>95</v>
      </c>
      <c r="X18" s="45" t="s">
        <v>89</v>
      </c>
    </row>
    <row r="19" spans="1:24" x14ac:dyDescent="0.25">
      <c r="A19" s="4" t="s">
        <v>6</v>
      </c>
      <c r="B19" s="5" t="s">
        <v>30</v>
      </c>
      <c r="C19" s="5" t="s">
        <v>27</v>
      </c>
      <c r="D19" s="5" t="s">
        <v>31</v>
      </c>
      <c r="E19" s="22">
        <v>2</v>
      </c>
      <c r="F19" s="23"/>
      <c r="G19" s="23">
        <f t="shared" si="0"/>
        <v>0</v>
      </c>
      <c r="H19" s="23"/>
      <c r="I19" s="29">
        <v>2</v>
      </c>
      <c r="J19" s="30">
        <v>115</v>
      </c>
      <c r="K19" s="30">
        <f t="shared" si="1"/>
        <v>230</v>
      </c>
      <c r="L19" s="30" t="s">
        <v>90</v>
      </c>
      <c r="M19" s="34">
        <v>2</v>
      </c>
      <c r="N19" s="35">
        <v>175.15</v>
      </c>
      <c r="O19" s="35">
        <f t="shared" si="2"/>
        <v>350.3</v>
      </c>
      <c r="P19" s="35" t="s">
        <v>92</v>
      </c>
      <c r="Q19" s="39">
        <v>2</v>
      </c>
      <c r="R19" s="40">
        <v>169</v>
      </c>
      <c r="S19" s="40">
        <f t="shared" si="3"/>
        <v>338</v>
      </c>
      <c r="T19" s="40" t="s">
        <v>90</v>
      </c>
      <c r="U19" s="44">
        <v>2</v>
      </c>
      <c r="V19" s="45">
        <v>209</v>
      </c>
      <c r="W19" s="45">
        <f t="shared" si="4"/>
        <v>418</v>
      </c>
      <c r="X19" s="45" t="s">
        <v>89</v>
      </c>
    </row>
    <row r="20" spans="1:24" x14ac:dyDescent="0.25">
      <c r="A20" s="6"/>
      <c r="B20" s="5" t="s">
        <v>28</v>
      </c>
      <c r="C20" s="5" t="s">
        <v>27</v>
      </c>
      <c r="D20" s="5" t="s">
        <v>29</v>
      </c>
      <c r="E20" s="22">
        <v>2</v>
      </c>
      <c r="F20" s="23"/>
      <c r="G20" s="23">
        <f t="shared" si="0"/>
        <v>0</v>
      </c>
      <c r="H20" s="23"/>
      <c r="I20" s="29">
        <v>2</v>
      </c>
      <c r="J20" s="30">
        <v>84</v>
      </c>
      <c r="K20" s="30">
        <f t="shared" si="1"/>
        <v>168</v>
      </c>
      <c r="L20" s="30" t="s">
        <v>90</v>
      </c>
      <c r="M20" s="34">
        <v>2</v>
      </c>
      <c r="N20" s="35">
        <v>141.44999999999999</v>
      </c>
      <c r="O20" s="35">
        <f t="shared" si="2"/>
        <v>282.89999999999998</v>
      </c>
      <c r="P20" s="35" t="s">
        <v>92</v>
      </c>
      <c r="Q20" s="39">
        <v>2</v>
      </c>
      <c r="R20" s="40">
        <v>129</v>
      </c>
      <c r="S20" s="40">
        <f t="shared" si="3"/>
        <v>258</v>
      </c>
      <c r="T20" s="40" t="s">
        <v>90</v>
      </c>
      <c r="U20" s="44">
        <v>2</v>
      </c>
      <c r="V20" s="45">
        <v>149</v>
      </c>
      <c r="W20" s="45">
        <f t="shared" si="4"/>
        <v>298</v>
      </c>
      <c r="X20" s="45" t="s">
        <v>89</v>
      </c>
    </row>
    <row r="21" spans="1:24" x14ac:dyDescent="0.25">
      <c r="A21" s="6"/>
      <c r="B21" s="5" t="s">
        <v>7</v>
      </c>
      <c r="C21" s="5" t="s">
        <v>27</v>
      </c>
      <c r="D21" s="5" t="s">
        <v>33</v>
      </c>
      <c r="E21" s="22">
        <v>2</v>
      </c>
      <c r="F21" s="23"/>
      <c r="G21" s="23">
        <f t="shared" si="0"/>
        <v>0</v>
      </c>
      <c r="H21" s="23"/>
      <c r="I21" s="29">
        <v>2</v>
      </c>
      <c r="J21" s="30">
        <v>30</v>
      </c>
      <c r="K21" s="30">
        <f t="shared" si="1"/>
        <v>60</v>
      </c>
      <c r="L21" s="30" t="s">
        <v>90</v>
      </c>
      <c r="M21" s="34">
        <v>2</v>
      </c>
      <c r="N21" s="35">
        <v>120.65</v>
      </c>
      <c r="O21" s="35">
        <f t="shared" si="2"/>
        <v>241.3</v>
      </c>
      <c r="P21" s="35" t="s">
        <v>92</v>
      </c>
      <c r="Q21" s="39">
        <v>2</v>
      </c>
      <c r="R21" s="40">
        <v>120</v>
      </c>
      <c r="S21" s="40">
        <f t="shared" si="3"/>
        <v>240</v>
      </c>
      <c r="T21" s="40" t="s">
        <v>95</v>
      </c>
      <c r="U21" s="44">
        <v>2</v>
      </c>
      <c r="V21" s="45">
        <v>131</v>
      </c>
      <c r="W21" s="45">
        <f t="shared" si="4"/>
        <v>262</v>
      </c>
      <c r="X21" s="45" t="s">
        <v>89</v>
      </c>
    </row>
    <row r="22" spans="1:24" x14ac:dyDescent="0.25">
      <c r="A22" s="6"/>
      <c r="B22" s="5" t="s">
        <v>8</v>
      </c>
      <c r="C22" s="5" t="s">
        <v>27</v>
      </c>
      <c r="D22" s="5" t="s">
        <v>32</v>
      </c>
      <c r="E22" s="22">
        <v>2</v>
      </c>
      <c r="F22" s="23"/>
      <c r="G22" s="23">
        <f t="shared" si="0"/>
        <v>0</v>
      </c>
      <c r="H22" s="23"/>
      <c r="I22" s="29">
        <v>2</v>
      </c>
      <c r="J22" s="30">
        <v>28</v>
      </c>
      <c r="K22" s="30">
        <f t="shared" si="1"/>
        <v>56</v>
      </c>
      <c r="L22" s="30" t="s">
        <v>90</v>
      </c>
      <c r="M22" s="34">
        <v>2</v>
      </c>
      <c r="N22" s="35">
        <v>81.45</v>
      </c>
      <c r="O22" s="35">
        <f t="shared" si="2"/>
        <v>162.9</v>
      </c>
      <c r="P22" s="35" t="s">
        <v>92</v>
      </c>
      <c r="Q22" s="39">
        <v>2</v>
      </c>
      <c r="R22" s="40">
        <v>99</v>
      </c>
      <c r="S22" s="40">
        <f t="shared" si="3"/>
        <v>198</v>
      </c>
      <c r="T22" s="40" t="s">
        <v>95</v>
      </c>
      <c r="U22" s="44">
        <v>2</v>
      </c>
      <c r="V22" s="45">
        <v>92</v>
      </c>
      <c r="W22" s="45">
        <f t="shared" si="4"/>
        <v>184</v>
      </c>
      <c r="X22" s="45" t="s">
        <v>89</v>
      </c>
    </row>
    <row r="23" spans="1:24" x14ac:dyDescent="0.25">
      <c r="A23" s="6"/>
      <c r="B23" s="5" t="s">
        <v>8</v>
      </c>
      <c r="C23" s="5" t="s">
        <v>27</v>
      </c>
      <c r="D23" s="5" t="s">
        <v>9</v>
      </c>
      <c r="E23" s="22">
        <v>1</v>
      </c>
      <c r="F23" s="23"/>
      <c r="G23" s="23">
        <f t="shared" si="0"/>
        <v>0</v>
      </c>
      <c r="H23" s="23"/>
      <c r="I23" s="29">
        <v>1</v>
      </c>
      <c r="J23" s="30">
        <v>29</v>
      </c>
      <c r="K23" s="30">
        <f t="shared" si="1"/>
        <v>29</v>
      </c>
      <c r="L23" s="30" t="s">
        <v>90</v>
      </c>
      <c r="M23" s="34">
        <v>1</v>
      </c>
      <c r="N23" s="35">
        <v>76.400000000000006</v>
      </c>
      <c r="O23" s="35">
        <f t="shared" si="2"/>
        <v>76.400000000000006</v>
      </c>
      <c r="P23" s="35" t="s">
        <v>92</v>
      </c>
      <c r="Q23" s="39">
        <v>1</v>
      </c>
      <c r="R23" s="40">
        <v>95</v>
      </c>
      <c r="S23" s="40">
        <f t="shared" si="3"/>
        <v>95</v>
      </c>
      <c r="T23" s="40" t="s">
        <v>95</v>
      </c>
      <c r="U23" s="44">
        <v>1</v>
      </c>
      <c r="V23" s="45">
        <v>91</v>
      </c>
      <c r="W23" s="45">
        <f t="shared" si="4"/>
        <v>91</v>
      </c>
      <c r="X23" s="45" t="s">
        <v>89</v>
      </c>
    </row>
    <row r="24" spans="1:24" x14ac:dyDescent="0.25">
      <c r="A24" s="6"/>
      <c r="B24" s="5" t="s">
        <v>10</v>
      </c>
      <c r="C24" s="5" t="s">
        <v>27</v>
      </c>
      <c r="D24" s="5" t="s">
        <v>34</v>
      </c>
      <c r="E24" s="22">
        <v>10</v>
      </c>
      <c r="F24" s="23"/>
      <c r="G24" s="23">
        <f t="shared" si="0"/>
        <v>0</v>
      </c>
      <c r="H24" s="23"/>
      <c r="I24" s="29">
        <v>10</v>
      </c>
      <c r="J24" s="30">
        <v>2</v>
      </c>
      <c r="K24" s="30">
        <f t="shared" si="1"/>
        <v>20</v>
      </c>
      <c r="L24" s="30" t="s">
        <v>90</v>
      </c>
      <c r="M24" s="34">
        <v>10</v>
      </c>
      <c r="N24" s="35">
        <v>11.25</v>
      </c>
      <c r="O24" s="35">
        <f t="shared" si="2"/>
        <v>112.5</v>
      </c>
      <c r="P24" s="35" t="s">
        <v>92</v>
      </c>
      <c r="Q24" s="39">
        <v>10</v>
      </c>
      <c r="R24" s="40">
        <v>18</v>
      </c>
      <c r="S24" s="40">
        <f t="shared" si="3"/>
        <v>180</v>
      </c>
      <c r="T24" s="40" t="s">
        <v>90</v>
      </c>
      <c r="U24" s="44">
        <v>10</v>
      </c>
      <c r="V24" s="45">
        <v>12</v>
      </c>
      <c r="W24" s="45">
        <f t="shared" si="4"/>
        <v>120</v>
      </c>
      <c r="X24" s="45" t="s">
        <v>89</v>
      </c>
    </row>
    <row r="25" spans="1:24" x14ac:dyDescent="0.25">
      <c r="A25" s="6"/>
      <c r="B25" s="5" t="s">
        <v>10</v>
      </c>
      <c r="C25" s="5" t="s">
        <v>27</v>
      </c>
      <c r="D25" s="5" t="s">
        <v>35</v>
      </c>
      <c r="E25" s="22">
        <v>10</v>
      </c>
      <c r="F25" s="23"/>
      <c r="G25" s="23">
        <f t="shared" ref="G25:G26" si="5">E25*F25</f>
        <v>0</v>
      </c>
      <c r="H25" s="23"/>
      <c r="I25" s="29">
        <v>10</v>
      </c>
      <c r="J25" s="30">
        <v>2</v>
      </c>
      <c r="K25" s="30">
        <f t="shared" si="1"/>
        <v>20</v>
      </c>
      <c r="L25" s="30" t="s">
        <v>90</v>
      </c>
      <c r="M25" s="34">
        <v>10</v>
      </c>
      <c r="N25" s="35">
        <v>11.25</v>
      </c>
      <c r="O25" s="35">
        <f t="shared" si="2"/>
        <v>112.5</v>
      </c>
      <c r="P25" s="35" t="s">
        <v>92</v>
      </c>
      <c r="Q25" s="39">
        <v>10</v>
      </c>
      <c r="R25" s="40">
        <v>18</v>
      </c>
      <c r="S25" s="40">
        <f t="shared" si="3"/>
        <v>180</v>
      </c>
      <c r="T25" s="40" t="s">
        <v>90</v>
      </c>
      <c r="U25" s="44">
        <v>10</v>
      </c>
      <c r="V25" s="45">
        <v>12</v>
      </c>
      <c r="W25" s="45">
        <f t="shared" si="4"/>
        <v>120</v>
      </c>
      <c r="X25" s="45" t="s">
        <v>89</v>
      </c>
    </row>
    <row r="26" spans="1:24" x14ac:dyDescent="0.25">
      <c r="A26" s="6"/>
      <c r="B26" s="5" t="s">
        <v>11</v>
      </c>
      <c r="C26" s="5"/>
      <c r="D26" s="5" t="s">
        <v>36</v>
      </c>
      <c r="E26" s="22">
        <v>20</v>
      </c>
      <c r="F26" s="23"/>
      <c r="G26" s="23">
        <f t="shared" si="5"/>
        <v>0</v>
      </c>
      <c r="H26" s="23"/>
      <c r="I26" s="29">
        <v>20</v>
      </c>
      <c r="J26" s="30">
        <v>7</v>
      </c>
      <c r="K26" s="30">
        <f t="shared" si="1"/>
        <v>140</v>
      </c>
      <c r="L26" s="30" t="s">
        <v>90</v>
      </c>
      <c r="M26" s="34">
        <v>20</v>
      </c>
      <c r="N26" s="35">
        <v>35.700000000000003</v>
      </c>
      <c r="O26" s="35">
        <f t="shared" si="2"/>
        <v>714</v>
      </c>
      <c r="P26" s="35" t="s">
        <v>92</v>
      </c>
      <c r="Q26" s="39">
        <v>20</v>
      </c>
      <c r="R26" s="40">
        <v>20</v>
      </c>
      <c r="S26" s="40">
        <f t="shared" si="3"/>
        <v>400</v>
      </c>
      <c r="T26" s="40" t="s">
        <v>90</v>
      </c>
      <c r="U26" s="44">
        <v>20</v>
      </c>
      <c r="V26" s="45">
        <v>20</v>
      </c>
      <c r="W26" s="45">
        <f t="shared" si="4"/>
        <v>400</v>
      </c>
      <c r="X26" s="45" t="s">
        <v>89</v>
      </c>
    </row>
    <row r="27" spans="1:24" x14ac:dyDescent="0.25">
      <c r="A27" s="6"/>
      <c r="B27" s="5" t="s">
        <v>11</v>
      </c>
      <c r="C27" s="5"/>
      <c r="D27" s="5" t="s">
        <v>37</v>
      </c>
      <c r="E27" s="22">
        <v>4</v>
      </c>
      <c r="F27" s="23"/>
      <c r="G27" s="23">
        <f t="shared" si="0"/>
        <v>0</v>
      </c>
      <c r="H27" s="23"/>
      <c r="I27" s="29">
        <v>4</v>
      </c>
      <c r="J27" s="30">
        <v>7</v>
      </c>
      <c r="K27" s="30">
        <f t="shared" si="1"/>
        <v>28</v>
      </c>
      <c r="L27" s="30" t="s">
        <v>90</v>
      </c>
      <c r="M27" s="34">
        <v>4</v>
      </c>
      <c r="N27" s="35">
        <v>35.700000000000003</v>
      </c>
      <c r="O27" s="35">
        <f t="shared" si="2"/>
        <v>142.80000000000001</v>
      </c>
      <c r="P27" s="35" t="s">
        <v>92</v>
      </c>
      <c r="Q27" s="39">
        <v>4</v>
      </c>
      <c r="R27" s="40">
        <v>20</v>
      </c>
      <c r="S27" s="40">
        <f t="shared" si="3"/>
        <v>80</v>
      </c>
      <c r="T27" s="40" t="s">
        <v>90</v>
      </c>
      <c r="U27" s="44">
        <v>4</v>
      </c>
      <c r="V27" s="45">
        <v>20</v>
      </c>
      <c r="W27" s="45">
        <f t="shared" si="4"/>
        <v>80</v>
      </c>
      <c r="X27" s="45" t="s">
        <v>89</v>
      </c>
    </row>
    <row r="28" spans="1:24" x14ac:dyDescent="0.25">
      <c r="A28" s="4" t="s">
        <v>12</v>
      </c>
      <c r="B28" s="5" t="s">
        <v>15</v>
      </c>
      <c r="C28" s="5" t="s">
        <v>27</v>
      </c>
      <c r="D28" s="5" t="s">
        <v>39</v>
      </c>
      <c r="E28" s="22">
        <v>2</v>
      </c>
      <c r="F28" s="23"/>
      <c r="G28" s="23">
        <f t="shared" si="0"/>
        <v>0</v>
      </c>
      <c r="H28" s="23"/>
      <c r="I28" s="29">
        <v>2</v>
      </c>
      <c r="J28" s="30">
        <v>276</v>
      </c>
      <c r="K28" s="30">
        <f t="shared" si="1"/>
        <v>552</v>
      </c>
      <c r="L28" s="30" t="s">
        <v>90</v>
      </c>
      <c r="M28" s="34">
        <v>2</v>
      </c>
      <c r="N28" s="35">
        <v>219.9</v>
      </c>
      <c r="O28" s="35">
        <f t="shared" si="2"/>
        <v>439.8</v>
      </c>
      <c r="P28" s="35" t="s">
        <v>92</v>
      </c>
      <c r="Q28" s="39">
        <v>2</v>
      </c>
      <c r="R28" s="40">
        <v>199</v>
      </c>
      <c r="S28" s="40">
        <f t="shared" si="3"/>
        <v>398</v>
      </c>
      <c r="T28" s="40" t="s">
        <v>90</v>
      </c>
      <c r="U28" s="44">
        <v>2</v>
      </c>
      <c r="V28" s="45">
        <v>220</v>
      </c>
      <c r="W28" s="45">
        <f t="shared" si="4"/>
        <v>440</v>
      </c>
      <c r="X28" s="45" t="s">
        <v>89</v>
      </c>
    </row>
    <row r="29" spans="1:24" x14ac:dyDescent="0.25">
      <c r="A29" s="6"/>
      <c r="B29" s="5" t="s">
        <v>15</v>
      </c>
      <c r="C29" s="5" t="s">
        <v>27</v>
      </c>
      <c r="D29" s="5" t="s">
        <v>40</v>
      </c>
      <c r="E29" s="22">
        <v>3</v>
      </c>
      <c r="F29" s="23">
        <v>45</v>
      </c>
      <c r="G29" s="23">
        <f t="shared" si="0"/>
        <v>135</v>
      </c>
      <c r="H29" s="23" t="s">
        <v>86</v>
      </c>
      <c r="I29" s="29">
        <v>3</v>
      </c>
      <c r="J29" s="30">
        <v>53</v>
      </c>
      <c r="K29" s="30">
        <f t="shared" si="1"/>
        <v>159</v>
      </c>
      <c r="L29" s="30" t="s">
        <v>90</v>
      </c>
      <c r="M29" s="34">
        <v>3</v>
      </c>
      <c r="N29" s="35">
        <v>83.45</v>
      </c>
      <c r="O29" s="35">
        <f t="shared" si="2"/>
        <v>250.35000000000002</v>
      </c>
      <c r="P29" s="35" t="s">
        <v>92</v>
      </c>
      <c r="Q29" s="39">
        <v>3</v>
      </c>
      <c r="R29" s="40">
        <v>72</v>
      </c>
      <c r="S29" s="40">
        <f t="shared" si="3"/>
        <v>216</v>
      </c>
      <c r="T29" s="40" t="s">
        <v>90</v>
      </c>
      <c r="U29" s="44">
        <v>3</v>
      </c>
      <c r="V29" s="45">
        <v>85</v>
      </c>
      <c r="W29" s="45">
        <f t="shared" si="4"/>
        <v>255</v>
      </c>
      <c r="X29" s="45" t="s">
        <v>89</v>
      </c>
    </row>
    <row r="30" spans="1:24" x14ac:dyDescent="0.25">
      <c r="A30" s="6"/>
      <c r="B30" s="5" t="s">
        <v>15</v>
      </c>
      <c r="C30" s="5" t="s">
        <v>27</v>
      </c>
      <c r="D30" s="5" t="s">
        <v>41</v>
      </c>
      <c r="E30" s="22">
        <v>3</v>
      </c>
      <c r="F30" s="23"/>
      <c r="G30" s="23">
        <f t="shared" si="0"/>
        <v>0</v>
      </c>
      <c r="H30" s="23"/>
      <c r="I30" s="29">
        <v>3</v>
      </c>
      <c r="J30" s="30">
        <v>34</v>
      </c>
      <c r="K30" s="30">
        <f t="shared" si="1"/>
        <v>102</v>
      </c>
      <c r="L30" s="30" t="s">
        <v>90</v>
      </c>
      <c r="M30" s="34">
        <v>3</v>
      </c>
      <c r="N30" s="35">
        <v>83.45</v>
      </c>
      <c r="O30" s="35">
        <f t="shared" si="2"/>
        <v>250.35000000000002</v>
      </c>
      <c r="P30" s="35" t="s">
        <v>92</v>
      </c>
      <c r="Q30" s="39">
        <v>3</v>
      </c>
      <c r="R30" s="40">
        <v>52</v>
      </c>
      <c r="S30" s="40">
        <f t="shared" si="3"/>
        <v>156</v>
      </c>
      <c r="T30" s="40" t="s">
        <v>95</v>
      </c>
      <c r="U30" s="44">
        <v>3</v>
      </c>
      <c r="V30" s="45">
        <v>69</v>
      </c>
      <c r="W30" s="45">
        <f t="shared" si="4"/>
        <v>207</v>
      </c>
      <c r="X30" s="45" t="s">
        <v>89</v>
      </c>
    </row>
    <row r="31" spans="1:24" x14ac:dyDescent="0.25">
      <c r="A31" s="6"/>
      <c r="B31" s="5" t="s">
        <v>14</v>
      </c>
      <c r="C31" s="5" t="s">
        <v>27</v>
      </c>
      <c r="D31" s="5" t="s">
        <v>38</v>
      </c>
      <c r="E31" s="22">
        <v>2</v>
      </c>
      <c r="F31" s="23"/>
      <c r="G31" s="23">
        <f t="shared" si="0"/>
        <v>0</v>
      </c>
      <c r="H31" s="23"/>
      <c r="I31" s="29">
        <v>2</v>
      </c>
      <c r="J31" s="30">
        <v>277</v>
      </c>
      <c r="K31" s="30">
        <f t="shared" si="1"/>
        <v>554</v>
      </c>
      <c r="L31" s="30" t="s">
        <v>90</v>
      </c>
      <c r="M31" s="34">
        <v>2</v>
      </c>
      <c r="N31" s="35">
        <v>188.75</v>
      </c>
      <c r="O31" s="35">
        <f t="shared" si="2"/>
        <v>377.5</v>
      </c>
      <c r="P31" s="35" t="s">
        <v>92</v>
      </c>
      <c r="Q31" s="39">
        <v>2</v>
      </c>
      <c r="R31" s="40">
        <v>175</v>
      </c>
      <c r="S31" s="40">
        <f t="shared" si="3"/>
        <v>350</v>
      </c>
      <c r="T31" s="40" t="s">
        <v>90</v>
      </c>
      <c r="U31" s="44">
        <v>2</v>
      </c>
      <c r="V31" s="45">
        <v>195</v>
      </c>
      <c r="W31" s="45">
        <f t="shared" si="4"/>
        <v>390</v>
      </c>
      <c r="X31" s="45" t="s">
        <v>89</v>
      </c>
    </row>
    <row r="32" spans="1:24" x14ac:dyDescent="0.25">
      <c r="A32" s="6"/>
      <c r="B32" s="5" t="s">
        <v>14</v>
      </c>
      <c r="C32" s="5" t="s">
        <v>27</v>
      </c>
      <c r="D32" s="5" t="s">
        <v>42</v>
      </c>
      <c r="E32" s="22">
        <v>3</v>
      </c>
      <c r="F32" s="23">
        <v>30</v>
      </c>
      <c r="G32" s="23">
        <f t="shared" si="0"/>
        <v>90</v>
      </c>
      <c r="H32" s="23" t="s">
        <v>86</v>
      </c>
      <c r="I32" s="29">
        <v>3</v>
      </c>
      <c r="J32" s="30">
        <v>43</v>
      </c>
      <c r="K32" s="30">
        <f t="shared" si="1"/>
        <v>129</v>
      </c>
      <c r="L32" s="30" t="s">
        <v>90</v>
      </c>
      <c r="M32" s="34">
        <v>3</v>
      </c>
      <c r="N32" s="35">
        <v>46.75</v>
      </c>
      <c r="O32" s="35">
        <f t="shared" si="2"/>
        <v>140.25</v>
      </c>
      <c r="P32" s="35" t="s">
        <v>92</v>
      </c>
      <c r="Q32" s="39">
        <v>3</v>
      </c>
      <c r="R32" s="40">
        <v>52</v>
      </c>
      <c r="S32" s="40">
        <f t="shared" si="3"/>
        <v>156</v>
      </c>
      <c r="T32" s="40" t="s">
        <v>90</v>
      </c>
      <c r="U32" s="44">
        <v>3</v>
      </c>
      <c r="V32" s="45">
        <v>65</v>
      </c>
      <c r="W32" s="45">
        <f t="shared" si="4"/>
        <v>195</v>
      </c>
      <c r="X32" s="45" t="s">
        <v>89</v>
      </c>
    </row>
    <row r="33" spans="1:24" x14ac:dyDescent="0.25">
      <c r="A33" s="6"/>
      <c r="B33" s="5" t="s">
        <v>14</v>
      </c>
      <c r="C33" s="5" t="s">
        <v>27</v>
      </c>
      <c r="D33" s="5" t="s">
        <v>43</v>
      </c>
      <c r="E33" s="22">
        <v>3</v>
      </c>
      <c r="F33" s="23"/>
      <c r="G33" s="23">
        <f t="shared" si="0"/>
        <v>0</v>
      </c>
      <c r="H33" s="23"/>
      <c r="I33" s="29">
        <v>3</v>
      </c>
      <c r="J33" s="30">
        <v>21</v>
      </c>
      <c r="K33" s="30">
        <f t="shared" si="1"/>
        <v>63</v>
      </c>
      <c r="L33" s="30" t="s">
        <v>90</v>
      </c>
      <c r="M33" s="34">
        <v>3</v>
      </c>
      <c r="N33" s="35">
        <v>63.75</v>
      </c>
      <c r="O33" s="35">
        <f t="shared" si="2"/>
        <v>191.25</v>
      </c>
      <c r="P33" s="35" t="s">
        <v>92</v>
      </c>
      <c r="Q33" s="39">
        <v>3</v>
      </c>
      <c r="R33" s="40">
        <v>42</v>
      </c>
      <c r="S33" s="40">
        <f t="shared" si="3"/>
        <v>126</v>
      </c>
      <c r="T33" s="40" t="s">
        <v>95</v>
      </c>
      <c r="U33" s="44">
        <v>3</v>
      </c>
      <c r="V33" s="45">
        <v>57</v>
      </c>
      <c r="W33" s="45">
        <f t="shared" si="4"/>
        <v>171</v>
      </c>
      <c r="X33" s="45" t="s">
        <v>89</v>
      </c>
    </row>
    <row r="34" spans="1:24" x14ac:dyDescent="0.25">
      <c r="A34" s="4" t="s">
        <v>13</v>
      </c>
      <c r="B34" s="5" t="s">
        <v>14</v>
      </c>
      <c r="C34" s="5" t="s">
        <v>27</v>
      </c>
      <c r="D34" s="5" t="s">
        <v>65</v>
      </c>
      <c r="E34" s="22">
        <v>1</v>
      </c>
      <c r="F34" s="23"/>
      <c r="G34" s="23">
        <f t="shared" si="0"/>
        <v>0</v>
      </c>
      <c r="H34" s="23"/>
      <c r="I34" s="29">
        <v>1</v>
      </c>
      <c r="J34" s="30">
        <v>297</v>
      </c>
      <c r="K34" s="30">
        <f t="shared" si="1"/>
        <v>297</v>
      </c>
      <c r="L34" s="30" t="s">
        <v>90</v>
      </c>
      <c r="M34" s="34">
        <v>1</v>
      </c>
      <c r="N34" s="35">
        <v>278.14999999999998</v>
      </c>
      <c r="O34" s="35">
        <f t="shared" si="2"/>
        <v>278.14999999999998</v>
      </c>
      <c r="P34" s="35" t="s">
        <v>92</v>
      </c>
      <c r="Q34" s="39">
        <v>1</v>
      </c>
      <c r="R34" s="40">
        <v>270</v>
      </c>
      <c r="S34" s="40">
        <f t="shared" si="3"/>
        <v>270</v>
      </c>
      <c r="T34" s="40" t="s">
        <v>95</v>
      </c>
      <c r="U34" s="44">
        <v>1</v>
      </c>
      <c r="V34" s="45">
        <v>290</v>
      </c>
      <c r="W34" s="45">
        <f t="shared" si="4"/>
        <v>290</v>
      </c>
      <c r="X34" s="45" t="s">
        <v>89</v>
      </c>
    </row>
    <row r="35" spans="1:24" x14ac:dyDescent="0.25">
      <c r="A35" s="6"/>
      <c r="B35" s="5" t="s">
        <v>14</v>
      </c>
      <c r="C35" s="5" t="s">
        <v>45</v>
      </c>
      <c r="D35" s="5" t="s">
        <v>48</v>
      </c>
      <c r="E35" s="22">
        <v>1</v>
      </c>
      <c r="F35" s="23"/>
      <c r="G35" s="23">
        <f t="shared" si="0"/>
        <v>0</v>
      </c>
      <c r="H35" s="23"/>
      <c r="I35" s="29">
        <v>1</v>
      </c>
      <c r="J35" s="30">
        <v>295</v>
      </c>
      <c r="K35" s="30">
        <f t="shared" si="1"/>
        <v>295</v>
      </c>
      <c r="L35" s="30" t="s">
        <v>90</v>
      </c>
      <c r="M35" s="34">
        <v>1</v>
      </c>
      <c r="N35" s="35">
        <v>245.35</v>
      </c>
      <c r="O35" s="35">
        <f t="shared" si="2"/>
        <v>245.35</v>
      </c>
      <c r="P35" s="35" t="s">
        <v>92</v>
      </c>
      <c r="Q35" s="39">
        <v>1</v>
      </c>
      <c r="R35" s="40">
        <v>205</v>
      </c>
      <c r="S35" s="40">
        <f t="shared" si="3"/>
        <v>205</v>
      </c>
      <c r="T35" s="40" t="s">
        <v>95</v>
      </c>
      <c r="U35" s="44">
        <v>1</v>
      </c>
      <c r="V35" s="45">
        <v>259</v>
      </c>
      <c r="W35" s="45">
        <f t="shared" si="4"/>
        <v>259</v>
      </c>
      <c r="X35" s="45" t="s">
        <v>89</v>
      </c>
    </row>
    <row r="36" spans="1:24" x14ac:dyDescent="0.25">
      <c r="A36" s="6"/>
      <c r="B36" s="5" t="s">
        <v>14</v>
      </c>
      <c r="C36" s="5" t="s">
        <v>46</v>
      </c>
      <c r="D36" s="5" t="s">
        <v>47</v>
      </c>
      <c r="E36" s="22">
        <v>2</v>
      </c>
      <c r="F36" s="23"/>
      <c r="G36" s="23">
        <f t="shared" si="0"/>
        <v>0</v>
      </c>
      <c r="H36" s="23"/>
      <c r="I36" s="29">
        <v>2</v>
      </c>
      <c r="J36" s="30">
        <v>69</v>
      </c>
      <c r="K36" s="30">
        <f t="shared" si="1"/>
        <v>138</v>
      </c>
      <c r="L36" s="30" t="s">
        <v>90</v>
      </c>
      <c r="M36" s="34">
        <v>2</v>
      </c>
      <c r="N36" s="35">
        <v>182.65</v>
      </c>
      <c r="O36" s="35">
        <f t="shared" si="2"/>
        <v>365.3</v>
      </c>
      <c r="P36" s="35" t="s">
        <v>92</v>
      </c>
      <c r="Q36" s="39">
        <v>2</v>
      </c>
      <c r="R36" s="40">
        <v>135</v>
      </c>
      <c r="S36" s="40">
        <f t="shared" si="3"/>
        <v>270</v>
      </c>
      <c r="T36" s="40" t="s">
        <v>95</v>
      </c>
      <c r="U36" s="44">
        <v>2</v>
      </c>
      <c r="V36" s="45">
        <v>189</v>
      </c>
      <c r="W36" s="45">
        <f t="shared" si="4"/>
        <v>378</v>
      </c>
      <c r="X36" s="45" t="s">
        <v>89</v>
      </c>
    </row>
    <row r="37" spans="1:24" x14ac:dyDescent="0.25">
      <c r="A37" s="6"/>
      <c r="B37" s="5" t="s">
        <v>15</v>
      </c>
      <c r="C37" s="5" t="s">
        <v>44</v>
      </c>
      <c r="D37" s="5" t="s">
        <v>82</v>
      </c>
      <c r="E37" s="22">
        <v>1</v>
      </c>
      <c r="F37" s="23"/>
      <c r="G37" s="23">
        <f t="shared" si="0"/>
        <v>0</v>
      </c>
      <c r="H37" s="23"/>
      <c r="I37" s="29">
        <v>1</v>
      </c>
      <c r="J37" s="30">
        <v>331</v>
      </c>
      <c r="K37" s="30">
        <f t="shared" si="1"/>
        <v>331</v>
      </c>
      <c r="L37" s="30" t="s">
        <v>90</v>
      </c>
      <c r="M37" s="34">
        <v>1</v>
      </c>
      <c r="N37" s="35">
        <v>320.25</v>
      </c>
      <c r="O37" s="35">
        <f t="shared" si="2"/>
        <v>320.25</v>
      </c>
      <c r="P37" s="35" t="s">
        <v>92</v>
      </c>
      <c r="Q37" s="39">
        <v>1</v>
      </c>
      <c r="R37" s="40">
        <v>310</v>
      </c>
      <c r="S37" s="40">
        <f t="shared" si="3"/>
        <v>310</v>
      </c>
      <c r="T37" s="40" t="s">
        <v>95</v>
      </c>
      <c r="U37" s="44">
        <v>1</v>
      </c>
      <c r="V37" s="45">
        <v>339</v>
      </c>
      <c r="W37" s="45">
        <f t="shared" si="4"/>
        <v>339</v>
      </c>
      <c r="X37" s="45" t="s">
        <v>89</v>
      </c>
    </row>
    <row r="38" spans="1:24" x14ac:dyDescent="0.25">
      <c r="A38" s="6"/>
      <c r="B38" s="5" t="s">
        <v>15</v>
      </c>
      <c r="C38" s="5" t="s">
        <v>27</v>
      </c>
      <c r="D38" s="5" t="s">
        <v>83</v>
      </c>
      <c r="E38" s="22">
        <v>1</v>
      </c>
      <c r="F38" s="23"/>
      <c r="G38" s="23">
        <f t="shared" si="0"/>
        <v>0</v>
      </c>
      <c r="H38" s="23"/>
      <c r="I38" s="29">
        <v>1</v>
      </c>
      <c r="J38" s="30">
        <v>310</v>
      </c>
      <c r="K38" s="30">
        <f t="shared" si="1"/>
        <v>310</v>
      </c>
      <c r="L38" s="30" t="s">
        <v>90</v>
      </c>
      <c r="M38" s="34">
        <v>1</v>
      </c>
      <c r="N38" s="35">
        <v>273.45</v>
      </c>
      <c r="O38" s="35">
        <f t="shared" si="2"/>
        <v>273.45</v>
      </c>
      <c r="P38" s="35" t="s">
        <v>92</v>
      </c>
      <c r="Q38" s="39">
        <v>1</v>
      </c>
      <c r="R38" s="40">
        <v>235</v>
      </c>
      <c r="S38" s="40">
        <f t="shared" si="3"/>
        <v>235</v>
      </c>
      <c r="T38" s="40" t="s">
        <v>95</v>
      </c>
      <c r="U38" s="44">
        <v>1</v>
      </c>
      <c r="V38" s="45">
        <v>289</v>
      </c>
      <c r="W38" s="45">
        <f t="shared" si="4"/>
        <v>289</v>
      </c>
      <c r="X38" s="45" t="s">
        <v>89</v>
      </c>
    </row>
    <row r="39" spans="1:24" x14ac:dyDescent="0.25">
      <c r="A39" s="6"/>
      <c r="B39" s="5" t="s">
        <v>15</v>
      </c>
      <c r="C39" s="5" t="s">
        <v>46</v>
      </c>
      <c r="D39" s="5" t="s">
        <v>84</v>
      </c>
      <c r="E39" s="22">
        <v>2</v>
      </c>
      <c r="F39" s="23"/>
      <c r="G39" s="23">
        <f t="shared" si="0"/>
        <v>0</v>
      </c>
      <c r="H39" s="23"/>
      <c r="I39" s="29">
        <v>2</v>
      </c>
      <c r="J39" s="30">
        <v>308</v>
      </c>
      <c r="K39" s="30">
        <f t="shared" si="1"/>
        <v>616</v>
      </c>
      <c r="L39" s="30" t="s">
        <v>90</v>
      </c>
      <c r="M39" s="34">
        <v>2</v>
      </c>
      <c r="N39" s="35">
        <v>211.65</v>
      </c>
      <c r="O39" s="35">
        <f t="shared" si="2"/>
        <v>423.3</v>
      </c>
      <c r="P39" s="35" t="s">
        <v>92</v>
      </c>
      <c r="Q39" s="39">
        <v>2</v>
      </c>
      <c r="R39" s="40">
        <v>165</v>
      </c>
      <c r="S39" s="40">
        <f t="shared" si="3"/>
        <v>330</v>
      </c>
      <c r="T39" s="40" t="s">
        <v>95</v>
      </c>
      <c r="U39" s="44">
        <v>2</v>
      </c>
      <c r="V39" s="45">
        <v>215</v>
      </c>
      <c r="W39" s="45">
        <f t="shared" si="4"/>
        <v>430</v>
      </c>
      <c r="X39" s="45" t="s">
        <v>89</v>
      </c>
    </row>
    <row r="40" spans="1:24" x14ac:dyDescent="0.25">
      <c r="A40" s="4" t="s">
        <v>16</v>
      </c>
      <c r="B40" s="5" t="s">
        <v>15</v>
      </c>
      <c r="C40" s="5"/>
      <c r="D40" s="5" t="s">
        <v>17</v>
      </c>
      <c r="E40" s="22">
        <v>4</v>
      </c>
      <c r="F40" s="23"/>
      <c r="G40" s="23">
        <f t="shared" si="0"/>
        <v>0</v>
      </c>
      <c r="H40" s="23"/>
      <c r="I40" s="29">
        <v>4</v>
      </c>
      <c r="J40" s="30">
        <v>254</v>
      </c>
      <c r="K40" s="30">
        <f t="shared" si="1"/>
        <v>1016</v>
      </c>
      <c r="L40" s="30" t="s">
        <v>90</v>
      </c>
      <c r="M40" s="34">
        <v>4</v>
      </c>
      <c r="N40" s="35">
        <v>207.95</v>
      </c>
      <c r="O40" s="35">
        <f t="shared" si="2"/>
        <v>831.8</v>
      </c>
      <c r="P40" s="35" t="s">
        <v>92</v>
      </c>
      <c r="Q40" s="39">
        <v>4</v>
      </c>
      <c r="R40" s="40">
        <v>319</v>
      </c>
      <c r="S40" s="40">
        <f t="shared" si="3"/>
        <v>1276</v>
      </c>
      <c r="T40" s="40" t="s">
        <v>90</v>
      </c>
      <c r="U40" s="44">
        <v>4</v>
      </c>
      <c r="V40" s="45">
        <v>380</v>
      </c>
      <c r="W40" s="45">
        <f t="shared" si="4"/>
        <v>1520</v>
      </c>
      <c r="X40" s="45" t="s">
        <v>89</v>
      </c>
    </row>
    <row r="41" spans="1:24" x14ac:dyDescent="0.25">
      <c r="A41" s="6"/>
      <c r="B41" s="5" t="s">
        <v>14</v>
      </c>
      <c r="C41" s="5"/>
      <c r="D41" s="5" t="s">
        <v>26</v>
      </c>
      <c r="E41" s="22">
        <v>4</v>
      </c>
      <c r="F41" s="23"/>
      <c r="G41" s="23">
        <f t="shared" si="0"/>
        <v>0</v>
      </c>
      <c r="H41" s="23"/>
      <c r="I41" s="29">
        <v>4</v>
      </c>
      <c r="J41" s="30">
        <v>188</v>
      </c>
      <c r="K41" s="30">
        <f t="shared" si="1"/>
        <v>752</v>
      </c>
      <c r="L41" s="30" t="s">
        <v>90</v>
      </c>
      <c r="M41" s="34">
        <v>4</v>
      </c>
      <c r="N41" s="35">
        <v>164.9</v>
      </c>
      <c r="O41" s="35">
        <f t="shared" si="2"/>
        <v>659.6</v>
      </c>
      <c r="P41" s="35" t="s">
        <v>92</v>
      </c>
      <c r="Q41" s="39">
        <v>4</v>
      </c>
      <c r="R41" s="40">
        <v>250</v>
      </c>
      <c r="S41" s="40">
        <f t="shared" si="3"/>
        <v>1000</v>
      </c>
      <c r="T41" s="40" t="s">
        <v>90</v>
      </c>
      <c r="U41" s="44">
        <v>4</v>
      </c>
      <c r="V41" s="45">
        <v>335</v>
      </c>
      <c r="W41" s="45">
        <f t="shared" si="4"/>
        <v>1340</v>
      </c>
      <c r="X41" s="45" t="s">
        <v>89</v>
      </c>
    </row>
    <row r="42" spans="1:24" x14ac:dyDescent="0.25">
      <c r="A42" s="6"/>
      <c r="B42" s="5" t="s">
        <v>18</v>
      </c>
      <c r="C42" s="5"/>
      <c r="D42" s="5" t="s">
        <v>19</v>
      </c>
      <c r="E42" s="22">
        <v>2</v>
      </c>
      <c r="F42" s="23"/>
      <c r="G42" s="23">
        <f t="shared" si="0"/>
        <v>0</v>
      </c>
      <c r="H42" s="23"/>
      <c r="I42" s="29">
        <v>2</v>
      </c>
      <c r="J42" s="30">
        <v>206</v>
      </c>
      <c r="K42" s="30">
        <f t="shared" si="1"/>
        <v>412</v>
      </c>
      <c r="L42" s="30" t="s">
        <v>90</v>
      </c>
      <c r="M42" s="34">
        <v>2</v>
      </c>
      <c r="N42" s="35">
        <v>184.5</v>
      </c>
      <c r="O42" s="35">
        <f t="shared" si="2"/>
        <v>369</v>
      </c>
      <c r="P42" s="35" t="s">
        <v>92</v>
      </c>
      <c r="Q42" s="39">
        <v>2</v>
      </c>
      <c r="R42" s="40">
        <v>279</v>
      </c>
      <c r="S42" s="40">
        <f t="shared" si="3"/>
        <v>558</v>
      </c>
      <c r="T42" s="40" t="s">
        <v>90</v>
      </c>
      <c r="U42" s="44">
        <v>2</v>
      </c>
      <c r="V42" s="45">
        <v>350</v>
      </c>
      <c r="W42" s="45">
        <f t="shared" si="4"/>
        <v>700</v>
      </c>
      <c r="X42" s="45" t="s">
        <v>89</v>
      </c>
    </row>
    <row r="43" spans="1:24" x14ac:dyDescent="0.25">
      <c r="A43" s="3"/>
      <c r="B43" s="2"/>
      <c r="C43" s="2"/>
      <c r="D43" s="2"/>
      <c r="E43" s="2"/>
      <c r="F43" s="7"/>
      <c r="G43" s="21">
        <f>SUM(G3:G42)</f>
        <v>7730.6</v>
      </c>
      <c r="H43" s="7"/>
      <c r="J43" s="56"/>
      <c r="K43" s="28">
        <f>SUM(K3:K42)</f>
        <v>13071</v>
      </c>
      <c r="O43" s="33">
        <f>SUM(O3:O42)</f>
        <v>18665.149999999991</v>
      </c>
      <c r="S43" s="38">
        <f>SUM(S1:S42)</f>
        <v>17064</v>
      </c>
      <c r="W43" s="45">
        <f>SUM(W3:W42)</f>
        <v>20360</v>
      </c>
    </row>
    <row r="44" spans="1:24" x14ac:dyDescent="0.25">
      <c r="A44" s="3" t="s">
        <v>97</v>
      </c>
      <c r="B44" s="2"/>
      <c r="C44" s="2"/>
      <c r="D44" s="2"/>
      <c r="E44" s="2"/>
      <c r="F44" s="7"/>
      <c r="G44" s="7" t="s">
        <v>98</v>
      </c>
      <c r="H44" s="7"/>
      <c r="K44" s="7" t="s">
        <v>98</v>
      </c>
      <c r="O44" s="9"/>
      <c r="S44" s="7" t="s">
        <v>98</v>
      </c>
      <c r="W44" s="45">
        <f>-(W43*0.07)</f>
        <v>-1425.2</v>
      </c>
    </row>
    <row r="45" spans="1:24" x14ac:dyDescent="0.25">
      <c r="A45" s="3"/>
      <c r="B45" s="2"/>
      <c r="C45" s="2"/>
      <c r="D45" s="2"/>
      <c r="E45" s="2"/>
      <c r="F45" s="7"/>
      <c r="G45" s="7"/>
      <c r="H45" s="7"/>
      <c r="W45" s="43">
        <f>SUM(W43:W44)</f>
        <v>18934.8</v>
      </c>
    </row>
    <row r="46" spans="1:24" ht="64.5" customHeight="1" x14ac:dyDescent="0.25">
      <c r="A46" s="17" t="s">
        <v>74</v>
      </c>
      <c r="B46" s="10"/>
      <c r="C46" s="10"/>
      <c r="D46" s="18" t="s">
        <v>77</v>
      </c>
      <c r="E46" s="18">
        <v>1</v>
      </c>
      <c r="F46" s="19"/>
      <c r="G46" s="19">
        <f t="shared" ref="G46" si="6">E46*F46</f>
        <v>0</v>
      </c>
      <c r="H46" s="14"/>
      <c r="W46" s="52" t="s">
        <v>99</v>
      </c>
    </row>
    <row r="47" spans="1:24" x14ac:dyDescent="0.25">
      <c r="A47" s="3"/>
      <c r="B47" s="2"/>
      <c r="C47" s="2"/>
      <c r="D47" s="2"/>
      <c r="E47" s="2"/>
      <c r="F47" s="7"/>
      <c r="G47" s="7"/>
      <c r="H47" s="7"/>
    </row>
    <row r="48" spans="1:24" x14ac:dyDescent="0.25">
      <c r="A48" s="13" t="s">
        <v>78</v>
      </c>
      <c r="B48" s="2"/>
      <c r="C48" s="2"/>
      <c r="D48" s="2"/>
      <c r="E48" s="2"/>
      <c r="F48" s="7"/>
      <c r="G48" s="7"/>
      <c r="H48" s="7"/>
    </row>
    <row r="49" spans="1:8" x14ac:dyDescent="0.25">
      <c r="A49" s="3"/>
      <c r="B49" s="2"/>
      <c r="C49" s="2"/>
      <c r="D49" s="2"/>
      <c r="E49" s="2"/>
      <c r="F49" s="7"/>
      <c r="G49" s="7"/>
      <c r="H49" s="7"/>
    </row>
    <row r="50" spans="1:8" ht="15.75" x14ac:dyDescent="0.25">
      <c r="A50" s="11" t="s">
        <v>66</v>
      </c>
      <c r="B50" s="1"/>
      <c r="C50" s="1"/>
      <c r="D50" s="1"/>
      <c r="E50" s="1"/>
      <c r="F50" s="8"/>
      <c r="G50" s="8"/>
      <c r="H50" s="8"/>
    </row>
    <row r="51" spans="1:8" ht="15.75" x14ac:dyDescent="0.25">
      <c r="A51" s="12" t="s">
        <v>67</v>
      </c>
    </row>
    <row r="52" spans="1:8" ht="15.75" x14ac:dyDescent="0.25">
      <c r="A52" s="12" t="s">
        <v>68</v>
      </c>
    </row>
    <row r="53" spans="1:8" ht="15.75" x14ac:dyDescent="0.25">
      <c r="A53" s="53" t="s">
        <v>69</v>
      </c>
      <c r="B53" s="54"/>
      <c r="C53" s="54"/>
      <c r="D53" s="54"/>
    </row>
    <row r="54" spans="1:8" ht="15.75" x14ac:dyDescent="0.25">
      <c r="A54" s="55" t="s">
        <v>71</v>
      </c>
      <c r="B54" s="54"/>
      <c r="C54" s="54"/>
      <c r="D54" s="54"/>
    </row>
    <row r="55" spans="1:8" ht="15.75" x14ac:dyDescent="0.25">
      <c r="A55" s="53" t="s">
        <v>72</v>
      </c>
      <c r="B55" s="54"/>
      <c r="C55" s="54"/>
      <c r="D55" s="54"/>
    </row>
    <row r="56" spans="1:8" ht="15.75" x14ac:dyDescent="0.25">
      <c r="A56" s="53" t="s">
        <v>80</v>
      </c>
      <c r="B56" s="54"/>
    </row>
    <row r="57" spans="1:8" ht="15.75" x14ac:dyDescent="0.25">
      <c r="A57" s="53" t="s">
        <v>73</v>
      </c>
      <c r="B57" s="54"/>
      <c r="C57" s="54"/>
      <c r="D57" s="54"/>
    </row>
    <row r="58" spans="1:8" ht="15.75" x14ac:dyDescent="0.25">
      <c r="A58" s="12" t="s">
        <v>70</v>
      </c>
    </row>
    <row r="60" spans="1:8" x14ac:dyDescent="0.25">
      <c r="A60" s="60" t="s">
        <v>100</v>
      </c>
      <c r="B60" s="57"/>
      <c r="C60" s="57"/>
      <c r="D60" s="57"/>
      <c r="E60" s="58"/>
      <c r="F60" s="59"/>
    </row>
    <row r="61" spans="1:8" x14ac:dyDescent="0.25">
      <c r="A61" s="57"/>
      <c r="B61" s="57"/>
      <c r="C61" s="57"/>
      <c r="D61" s="57"/>
      <c r="E61" s="57"/>
      <c r="F61" s="59"/>
    </row>
    <row r="62" spans="1:8" x14ac:dyDescent="0.25">
      <c r="A62" s="57"/>
      <c r="B62" s="57"/>
      <c r="C62" s="57"/>
      <c r="D62" s="57"/>
      <c r="E62" s="57"/>
      <c r="F62" s="59"/>
    </row>
  </sheetData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2017-08-22T19:23:45Z</cp:lastPrinted>
  <dcterms:created xsi:type="dcterms:W3CDTF">2017-08-04T21:24:38Z</dcterms:created>
  <dcterms:modified xsi:type="dcterms:W3CDTF">2017-09-06T18:33:17Z</dcterms:modified>
</cp:coreProperties>
</file>