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Bid result spreadsheets\2017\"/>
    </mc:Choice>
  </mc:AlternateContent>
  <bookViews>
    <workbookView xWindow="0" yWindow="0" windowWidth="19200" windowHeight="1099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5" i="1" l="1"/>
  <c r="W55" i="1"/>
  <c r="R55" i="1"/>
  <c r="M55" i="1"/>
  <c r="H55" i="1"/>
  <c r="C55" i="1"/>
  <c r="C45" i="1" l="1"/>
  <c r="C46" i="1" s="1"/>
  <c r="C38" i="1"/>
  <c r="AF38" i="1"/>
  <c r="AB45" i="1"/>
  <c r="AB46" i="1" s="1"/>
  <c r="AB38" i="1"/>
  <c r="R45" i="1"/>
  <c r="R46" i="1" s="1"/>
  <c r="V38" i="1"/>
  <c r="R38" i="1"/>
  <c r="H45" i="1"/>
  <c r="H46" i="1" s="1"/>
  <c r="L38" i="1"/>
  <c r="H38" i="1"/>
  <c r="W45" i="1"/>
  <c r="W38" i="1" l="1"/>
  <c r="M45" i="1"/>
  <c r="M46" i="1" s="1"/>
  <c r="Q38" i="1"/>
  <c r="M38" i="1"/>
  <c r="W46" i="1" l="1"/>
</calcChain>
</file>

<file path=xl/sharedStrings.xml><?xml version="1.0" encoding="utf-8"?>
<sst xmlns="http://schemas.openxmlformats.org/spreadsheetml/2006/main" count="256" uniqueCount="68">
  <si>
    <t>N/A</t>
  </si>
  <si>
    <t>Total Price with Option A</t>
  </si>
  <si>
    <t>Re-order per additional 100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</si>
  <si>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</si>
  <si>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</si>
  <si>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</si>
  <si>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</si>
  <si>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t>STORAGE FEES (storage of pieces at vendor site)</t>
  </si>
  <si>
    <t>SHIPPING FEES (shipping of pieces to Missouri Western)</t>
  </si>
  <si>
    <t>MAILING COSTS (Charged Separtely)</t>
  </si>
  <si>
    <t>TOTALS:</t>
  </si>
  <si>
    <t>NextPage</t>
  </si>
  <si>
    <t>included</t>
  </si>
  <si>
    <t>Western Robidoux</t>
  </si>
  <si>
    <t>Qty.</t>
  </si>
  <si>
    <t>Mailing Costs</t>
  </si>
  <si>
    <t>1) Primary Market piece</t>
  </si>
  <si>
    <t>2) International Student QUAD-fold piece</t>
  </si>
  <si>
    <t>3) Family piece</t>
  </si>
  <si>
    <t>4) College Fair piece</t>
  </si>
  <si>
    <t>5) Accepted Book</t>
  </si>
  <si>
    <t>6a) Welcome Stair Step - Card 1</t>
  </si>
  <si>
    <t>6b) Welcome Stair Step - Card 2</t>
  </si>
  <si>
    <t>6c) Welcome Stair Step - Card 3</t>
  </si>
  <si>
    <t>6d) Welcome Stair Step - Card 4</t>
  </si>
  <si>
    <t>7) Qualified Interest Trifold</t>
  </si>
  <si>
    <t>8) Campus Visit Trifold</t>
  </si>
  <si>
    <t>9) Early Inquiry Piece</t>
  </si>
  <si>
    <t>10a) Hot ACT (PC)</t>
  </si>
  <si>
    <t>10b) Apply - July (PC)</t>
  </si>
  <si>
    <t>10c) FALL PREVIEW DAY (PC)</t>
  </si>
  <si>
    <t>10d) Apply - October (PC)</t>
  </si>
  <si>
    <t>10e) Housing Push (PC)</t>
  </si>
  <si>
    <t>10f) Visit/Showcase (PC)</t>
  </si>
  <si>
    <t>10g) Apply - December (PC)</t>
  </si>
  <si>
    <t>10h) Important Deadlines (PC)</t>
  </si>
  <si>
    <t>10i) Spring Preview Day (PC)</t>
  </si>
  <si>
    <t>10j) Apply - April (PC)</t>
  </si>
  <si>
    <t>10k) Apply - June (PC)</t>
  </si>
  <si>
    <t>10l) Alumni (PC)</t>
  </si>
  <si>
    <t>11a) Premier 1 - Cost and Scholarships</t>
  </si>
  <si>
    <t>11b) Premier 2 - Student Life</t>
  </si>
  <si>
    <t>12a) Jr Spring Preview Day (PC)</t>
  </si>
  <si>
    <t>12b) Visit Campus (PC)</t>
  </si>
  <si>
    <t>13a) Griffon Rate (POSTER)</t>
  </si>
  <si>
    <t>13b) In-State (POSTER)</t>
  </si>
  <si>
    <t>14a) Transfer (POSTER)</t>
  </si>
  <si>
    <t>14b) Scholarships (POSTER)</t>
  </si>
  <si>
    <t>15) Missouri Western Pocket Folders</t>
  </si>
  <si>
    <t>16) Acceptance Folders</t>
  </si>
  <si>
    <t>17) Acceptance Folder Envelopes</t>
  </si>
  <si>
    <t>18) Transfer Piece</t>
  </si>
  <si>
    <t>GRAND TOTAL (Cell C38+ Cell C45):</t>
  </si>
  <si>
    <t xml:space="preserve">OPTIONAL ADD-ON’S: </t>
  </si>
  <si>
    <t>will advise later</t>
  </si>
  <si>
    <t>Kingston</t>
  </si>
  <si>
    <t>Pittcraft</t>
  </si>
  <si>
    <t>Henry Wurst</t>
  </si>
  <si>
    <t>James Printing</t>
  </si>
  <si>
    <t>Gang A</t>
  </si>
  <si>
    <t>Gang B</t>
  </si>
  <si>
    <t>Gang 7</t>
  </si>
  <si>
    <t>Gang C</t>
  </si>
  <si>
    <t>Gang D</t>
  </si>
  <si>
    <t>Did not submit completed checklist</t>
  </si>
  <si>
    <t>Doesn't use HUV inks</t>
  </si>
  <si>
    <t>Postage must be paid prior to mailing</t>
  </si>
  <si>
    <t>Bid awarded to Kingston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</si>
</sst>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164" fontId="4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8" fillId="0" borderId="0" xfId="1" applyFont="1" applyBorder="1" applyAlignment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16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64" fontId="9" fillId="0" borderId="0" xfId="0" applyNumberFormat="1" applyFont="1"/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1" xfId="0" applyNumberFormat="1" applyFont="1" applyFill="1" applyBorder="1"/>
    <xf numFmtId="0" fontId="4" fillId="3" borderId="0" xfId="0" applyFont="1" applyFill="1" applyBorder="1"/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4" fillId="3" borderId="0" xfId="0" applyNumberFormat="1" applyFont="1" applyFill="1"/>
    <xf numFmtId="0" fontId="4" fillId="3" borderId="0" xfId="0" applyFont="1" applyFill="1"/>
    <xf numFmtId="164" fontId="4" fillId="3" borderId="2" xfId="0" applyNumberFormat="1" applyFont="1" applyFill="1" applyBorder="1"/>
    <xf numFmtId="164" fontId="4" fillId="3" borderId="0" xfId="0" applyNumberFormat="1" applyFont="1" applyFill="1" applyBorder="1"/>
    <xf numFmtId="164" fontId="3" fillId="3" borderId="0" xfId="0" applyNumberFormat="1" applyFont="1" applyFill="1" applyAlignment="1">
      <alignment vertical="center"/>
    </xf>
    <xf numFmtId="0" fontId="9" fillId="0" borderId="0" xfId="0" applyFont="1"/>
    <xf numFmtId="16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1" xfId="0" applyNumberFormat="1" applyFont="1" applyFill="1" applyBorder="1"/>
    <xf numFmtId="0" fontId="4" fillId="4" borderId="0" xfId="0" applyFont="1" applyFill="1" applyBorder="1"/>
    <xf numFmtId="164" fontId="3" fillId="4" borderId="1" xfId="0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164" fontId="4" fillId="4" borderId="0" xfId="0" applyNumberFormat="1" applyFont="1" applyFill="1"/>
    <xf numFmtId="0" fontId="4" fillId="4" borderId="0" xfId="0" applyFont="1" applyFill="1"/>
    <xf numFmtId="164" fontId="4" fillId="4" borderId="2" xfId="0" applyNumberFormat="1" applyFont="1" applyFill="1" applyBorder="1"/>
    <xf numFmtId="164" fontId="4" fillId="4" borderId="0" xfId="0" applyNumberFormat="1" applyFont="1" applyFill="1" applyBorder="1"/>
    <xf numFmtId="164" fontId="3" fillId="4" borderId="0" xfId="0" applyNumberFormat="1" applyFont="1" applyFill="1" applyAlignment="1">
      <alignment vertical="center"/>
    </xf>
    <xf numFmtId="164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1" xfId="0" applyNumberFormat="1" applyFont="1" applyFill="1" applyBorder="1"/>
    <xf numFmtId="0" fontId="4" fillId="5" borderId="0" xfId="0" applyFont="1" applyFill="1" applyBorder="1"/>
    <xf numFmtId="164" fontId="3" fillId="5" borderId="1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164" fontId="4" fillId="5" borderId="0" xfId="0" applyNumberFormat="1" applyFont="1" applyFill="1"/>
    <xf numFmtId="0" fontId="4" fillId="5" borderId="0" xfId="0" applyFont="1" applyFill="1"/>
    <xf numFmtId="164" fontId="4" fillId="5" borderId="2" xfId="0" applyNumberFormat="1" applyFont="1" applyFill="1" applyBorder="1"/>
    <xf numFmtId="164" fontId="4" fillId="5" borderId="0" xfId="0" applyNumberFormat="1" applyFont="1" applyFill="1" applyBorder="1"/>
    <xf numFmtId="164" fontId="3" fillId="5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3" fillId="3" borderId="0" xfId="0" applyNumberFormat="1" applyFont="1" applyFill="1" applyBorder="1" applyAlignment="1">
      <alignment vertical="center"/>
    </xf>
    <xf numFmtId="0" fontId="5" fillId="0" borderId="0" xfId="0" applyFont="1" applyFill="1"/>
    <xf numFmtId="0" fontId="4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/>
    <xf numFmtId="164" fontId="3" fillId="4" borderId="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4" fillId="4" borderId="2" xfId="0" applyFont="1" applyFill="1" applyBorder="1"/>
    <xf numFmtId="0" fontId="4" fillId="4" borderId="1" xfId="0" applyFont="1" applyFill="1" applyBorder="1"/>
    <xf numFmtId="164" fontId="3" fillId="5" borderId="0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4" fillId="5" borderId="2" xfId="0" applyFont="1" applyFill="1" applyBorder="1"/>
    <xf numFmtId="0" fontId="4" fillId="5" borderId="1" xfId="0" applyFont="1" applyFill="1" applyBorder="1"/>
    <xf numFmtId="164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4" fontId="4" fillId="6" borderId="1" xfId="0" applyNumberFormat="1" applyFont="1" applyFill="1" applyBorder="1"/>
    <xf numFmtId="0" fontId="4" fillId="6" borderId="0" xfId="0" applyFont="1" applyFill="1" applyBorder="1"/>
    <xf numFmtId="164" fontId="3" fillId="6" borderId="1" xfId="0" applyNumberFormat="1" applyFont="1" applyFill="1" applyBorder="1" applyAlignment="1">
      <alignment vertical="center"/>
    </xf>
    <xf numFmtId="164" fontId="3" fillId="6" borderId="0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164" fontId="4" fillId="6" borderId="2" xfId="0" applyNumberFormat="1" applyFont="1" applyFill="1" applyBorder="1"/>
    <xf numFmtId="164" fontId="4" fillId="6" borderId="0" xfId="0" applyNumberFormat="1" applyFont="1" applyFill="1"/>
    <xf numFmtId="0" fontId="4" fillId="6" borderId="2" xfId="0" applyFont="1" applyFill="1" applyBorder="1"/>
    <xf numFmtId="164" fontId="4" fillId="6" borderId="0" xfId="0" applyNumberFormat="1" applyFont="1" applyFill="1" applyBorder="1"/>
    <xf numFmtId="0" fontId="4" fillId="6" borderId="1" xfId="0" applyFont="1" applyFill="1" applyBorder="1"/>
    <xf numFmtId="164" fontId="3" fillId="6" borderId="2" xfId="0" applyNumberFormat="1" applyFont="1" applyFill="1" applyBorder="1" applyAlignment="1">
      <alignment vertical="center"/>
    </xf>
    <xf numFmtId="164" fontId="3" fillId="6" borderId="0" xfId="0" applyNumberFormat="1" applyFont="1" applyFill="1" applyAlignment="1">
      <alignment vertical="center"/>
    </xf>
    <xf numFmtId="0" fontId="4" fillId="6" borderId="0" xfId="0" applyFont="1" applyFill="1"/>
    <xf numFmtId="164" fontId="5" fillId="3" borderId="3" xfId="0" applyNumberFormat="1" applyFont="1" applyFill="1" applyBorder="1"/>
    <xf numFmtId="0" fontId="5" fillId="3" borderId="0" xfId="0" applyFont="1" applyFill="1" applyBorder="1"/>
    <xf numFmtId="164" fontId="5" fillId="3" borderId="0" xfId="0" applyNumberFormat="1" applyFont="1" applyFill="1" applyBorder="1"/>
    <xf numFmtId="164" fontId="5" fillId="3" borderId="0" xfId="0" applyNumberFormat="1" applyFont="1" applyFill="1"/>
    <xf numFmtId="164" fontId="5" fillId="4" borderId="3" xfId="0" applyNumberFormat="1" applyFont="1" applyFill="1" applyBorder="1"/>
    <xf numFmtId="0" fontId="5" fillId="4" borderId="0" xfId="0" applyFont="1" applyFill="1" applyBorder="1"/>
    <xf numFmtId="164" fontId="5" fillId="4" borderId="0" xfId="0" applyNumberFormat="1" applyFont="1" applyFill="1" applyBorder="1"/>
    <xf numFmtId="164" fontId="5" fillId="4" borderId="0" xfId="0" applyNumberFormat="1" applyFont="1" applyFill="1"/>
    <xf numFmtId="164" fontId="5" fillId="5" borderId="3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164" fontId="5" fillId="5" borderId="0" xfId="0" applyNumberFormat="1" applyFont="1" applyFill="1"/>
    <xf numFmtId="164" fontId="5" fillId="6" borderId="3" xfId="0" applyNumberFormat="1" applyFont="1" applyFill="1" applyBorder="1"/>
    <xf numFmtId="0" fontId="5" fillId="6" borderId="0" xfId="0" applyFont="1" applyFill="1" applyBorder="1"/>
    <xf numFmtId="164" fontId="5" fillId="6" borderId="0" xfId="0" applyNumberFormat="1" applyFont="1" applyFill="1" applyBorder="1"/>
    <xf numFmtId="164" fontId="5" fillId="6" borderId="0" xfId="0" applyNumberFormat="1" applyFont="1" applyFill="1"/>
    <xf numFmtId="0" fontId="8" fillId="0" borderId="0" xfId="1" applyFont="1" applyBorder="1" applyAlignment="1"/>
    <xf numFmtId="0" fontId="8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abSelected="1" topLeftCell="A43" workbookViewId="0">
      <selection activeCell="A62" sqref="A62:XFD89"/>
    </sheetView>
  </sheetViews>
  <sheetFormatPr defaultRowHeight="15" x14ac:dyDescent="0.25"/>
  <cols>
    <col min="1" max="1" width="45.140625" customWidth="1"/>
    <col min="2" max="2" width="5.7109375" bestFit="1" customWidth="1"/>
    <col min="3" max="3" width="13.140625" style="14" bestFit="1" customWidth="1"/>
    <col min="4" max="4" width="0.7109375" style="11" customWidth="1"/>
    <col min="5" max="5" width="13.140625" style="14" bestFit="1" customWidth="1"/>
    <col min="6" max="6" width="1" style="14" customWidth="1"/>
    <col min="7" max="7" width="13.42578125" customWidth="1"/>
    <col min="8" max="8" width="13.140625" customWidth="1"/>
    <col min="9" max="9" width="0.85546875" customWidth="1"/>
    <col min="10" max="10" width="13.140625" customWidth="1"/>
    <col min="11" max="11" width="0.85546875" customWidth="1"/>
    <col min="12" max="12" width="11.42578125" customWidth="1"/>
    <col min="13" max="13" width="13.140625" customWidth="1"/>
    <col min="14" max="14" width="0.85546875" customWidth="1"/>
    <col min="15" max="15" width="13.140625" customWidth="1"/>
    <col min="16" max="16" width="0.85546875" customWidth="1"/>
    <col min="17" max="17" width="11.42578125" customWidth="1"/>
    <col min="18" max="18" width="13.140625" customWidth="1"/>
    <col min="19" max="19" width="0.85546875" customWidth="1"/>
    <col min="20" max="20" width="13.140625" customWidth="1"/>
    <col min="21" max="21" width="0.85546875" customWidth="1"/>
    <col min="22" max="22" width="11.42578125" customWidth="1"/>
    <col min="23" max="23" width="13.140625" customWidth="1"/>
    <col min="24" max="24" width="0.85546875" customWidth="1"/>
    <col min="25" max="25" width="13.140625" customWidth="1"/>
    <col min="26" max="26" width="0.85546875" customWidth="1"/>
    <col min="27" max="27" width="11.42578125" customWidth="1"/>
    <col min="29" max="29" width="0.85546875" customWidth="1"/>
    <col min="30" max="30" width="12.7109375" customWidth="1"/>
    <col min="31" max="31" width="1.28515625" customWidth="1"/>
    <col min="32" max="32" width="8.85546875" style="14"/>
  </cols>
  <sheetData>
    <row r="1" spans="1:32" x14ac:dyDescent="0.25">
      <c r="B1" t="s">
        <v>14</v>
      </c>
      <c r="C1" s="27" t="s">
        <v>55</v>
      </c>
      <c r="H1" s="41" t="s">
        <v>57</v>
      </c>
      <c r="M1" s="41" t="s">
        <v>11</v>
      </c>
      <c r="R1" s="41" t="s">
        <v>13</v>
      </c>
      <c r="W1" s="41" t="s">
        <v>56</v>
      </c>
      <c r="AB1" s="41" t="s">
        <v>58</v>
      </c>
    </row>
    <row r="2" spans="1:32" ht="41.25" customHeight="1" x14ac:dyDescent="0.25">
      <c r="A2" s="1"/>
      <c r="B2" s="1"/>
      <c r="C2" s="18" t="s">
        <v>1</v>
      </c>
      <c r="D2" s="19"/>
      <c r="E2" s="18" t="s">
        <v>2</v>
      </c>
      <c r="F2" s="18"/>
      <c r="G2" s="20" t="s">
        <v>15</v>
      </c>
      <c r="H2" s="21" t="s">
        <v>1</v>
      </c>
      <c r="I2" s="22"/>
      <c r="J2" s="21" t="s">
        <v>2</v>
      </c>
      <c r="K2" s="21"/>
      <c r="L2" s="23" t="s">
        <v>15</v>
      </c>
      <c r="M2" s="24" t="s">
        <v>1</v>
      </c>
      <c r="N2" s="25"/>
      <c r="O2" s="24" t="s">
        <v>2</v>
      </c>
      <c r="P2" s="24"/>
      <c r="Q2" s="26" t="s">
        <v>15</v>
      </c>
      <c r="R2" s="18" t="s">
        <v>1</v>
      </c>
      <c r="S2" s="19"/>
      <c r="T2" s="18" t="s">
        <v>2</v>
      </c>
      <c r="U2" s="18"/>
      <c r="V2" s="20" t="s">
        <v>15</v>
      </c>
      <c r="W2" s="85" t="s">
        <v>1</v>
      </c>
      <c r="X2" s="86"/>
      <c r="Y2" s="85" t="s">
        <v>2</v>
      </c>
      <c r="Z2" s="85"/>
      <c r="AA2" s="87" t="s">
        <v>15</v>
      </c>
      <c r="AB2" s="18" t="s">
        <v>1</v>
      </c>
      <c r="AC2" s="19"/>
      <c r="AD2" s="18" t="s">
        <v>2</v>
      </c>
      <c r="AE2" s="18"/>
      <c r="AF2" s="18" t="s">
        <v>15</v>
      </c>
    </row>
    <row r="3" spans="1:32" x14ac:dyDescent="0.25">
      <c r="A3" s="2" t="s">
        <v>5</v>
      </c>
      <c r="B3" s="5"/>
      <c r="C3" s="28"/>
      <c r="D3" s="29"/>
      <c r="E3" s="28"/>
      <c r="F3" s="28"/>
      <c r="G3" s="30"/>
      <c r="H3" s="42"/>
      <c r="I3" s="43"/>
      <c r="J3" s="42"/>
      <c r="K3" s="42"/>
      <c r="L3" s="44"/>
      <c r="M3" s="55"/>
      <c r="N3" s="56"/>
      <c r="O3" s="55"/>
      <c r="P3" s="55"/>
      <c r="Q3" s="57"/>
      <c r="R3" s="28"/>
      <c r="S3" s="29"/>
      <c r="T3" s="28"/>
      <c r="U3" s="28"/>
      <c r="V3" s="30"/>
      <c r="W3" s="88"/>
      <c r="X3" s="89"/>
      <c r="Y3" s="88"/>
      <c r="Z3" s="88"/>
      <c r="AA3" s="90"/>
      <c r="AB3" s="28"/>
      <c r="AC3" s="29"/>
      <c r="AD3" s="28"/>
      <c r="AE3" s="28"/>
      <c r="AF3" s="28"/>
    </row>
    <row r="4" spans="1:32" x14ac:dyDescent="0.25">
      <c r="A4" s="3" t="s">
        <v>16</v>
      </c>
      <c r="B4" s="4">
        <v>4600</v>
      </c>
      <c r="C4" s="31">
        <v>1643</v>
      </c>
      <c r="D4" s="32"/>
      <c r="E4" s="33"/>
      <c r="F4" s="69"/>
      <c r="G4" s="72" t="s">
        <v>0</v>
      </c>
      <c r="H4" s="45">
        <v>2955</v>
      </c>
      <c r="I4" s="46"/>
      <c r="J4" s="47">
        <v>703</v>
      </c>
      <c r="K4" s="75"/>
      <c r="L4" s="76" t="s">
        <v>0</v>
      </c>
      <c r="M4" s="58">
        <v>4688</v>
      </c>
      <c r="N4" s="59"/>
      <c r="O4" s="60" t="s">
        <v>54</v>
      </c>
      <c r="P4" s="80"/>
      <c r="Q4" s="81" t="s">
        <v>0</v>
      </c>
      <c r="R4" s="31">
        <v>1901.62</v>
      </c>
      <c r="S4" s="32"/>
      <c r="T4" s="33">
        <v>273.33999999999997</v>
      </c>
      <c r="U4" s="69"/>
      <c r="V4" s="72" t="s">
        <v>0</v>
      </c>
      <c r="W4" s="91">
        <v>1188</v>
      </c>
      <c r="X4" s="92"/>
      <c r="Y4" s="93">
        <v>198</v>
      </c>
      <c r="Z4" s="94"/>
      <c r="AA4" s="95" t="s">
        <v>0</v>
      </c>
      <c r="AB4" s="31">
        <v>32500</v>
      </c>
      <c r="AC4" s="32"/>
      <c r="AD4" s="71" t="s">
        <v>0</v>
      </c>
      <c r="AE4" s="69"/>
      <c r="AF4" s="33" t="s">
        <v>0</v>
      </c>
    </row>
    <row r="5" spans="1:32" x14ac:dyDescent="0.25">
      <c r="A5" s="3" t="s">
        <v>17</v>
      </c>
      <c r="B5" s="4">
        <v>1500</v>
      </c>
      <c r="C5" s="33">
        <v>1593</v>
      </c>
      <c r="D5" s="34"/>
      <c r="E5" s="33"/>
      <c r="F5" s="69"/>
      <c r="G5" s="73" t="s">
        <v>0</v>
      </c>
      <c r="H5" s="47">
        <v>1542</v>
      </c>
      <c r="I5" s="48"/>
      <c r="J5" s="47">
        <v>1366</v>
      </c>
      <c r="K5" s="75"/>
      <c r="L5" s="77" t="s">
        <v>0</v>
      </c>
      <c r="M5" s="60">
        <v>0</v>
      </c>
      <c r="N5" s="61"/>
      <c r="O5" s="60"/>
      <c r="P5" s="80"/>
      <c r="Q5" s="82" t="s">
        <v>0</v>
      </c>
      <c r="R5" s="33">
        <v>1265.8499999999999</v>
      </c>
      <c r="S5" s="34"/>
      <c r="T5" s="33">
        <v>427.8</v>
      </c>
      <c r="U5" s="69"/>
      <c r="V5" s="73" t="s">
        <v>0</v>
      </c>
      <c r="W5" s="93">
        <v>1072</v>
      </c>
      <c r="X5" s="96"/>
      <c r="Y5" s="93">
        <v>168</v>
      </c>
      <c r="Z5" s="94"/>
      <c r="AA5" s="97" t="s">
        <v>0</v>
      </c>
      <c r="AB5" s="33">
        <v>950</v>
      </c>
      <c r="AC5" s="34"/>
      <c r="AD5" s="74" t="s">
        <v>0</v>
      </c>
      <c r="AE5" s="69"/>
      <c r="AF5" s="35" t="s">
        <v>0</v>
      </c>
    </row>
    <row r="6" spans="1:32" x14ac:dyDescent="0.25">
      <c r="A6" s="3" t="s">
        <v>18</v>
      </c>
      <c r="B6" s="6">
        <v>5500</v>
      </c>
      <c r="C6" s="38">
        <v>1688</v>
      </c>
      <c r="D6" s="32"/>
      <c r="E6" s="38"/>
      <c r="F6" s="36"/>
      <c r="G6" s="74"/>
      <c r="H6" s="52">
        <v>0</v>
      </c>
      <c r="I6" s="46"/>
      <c r="J6" s="52">
        <v>703</v>
      </c>
      <c r="K6" s="50"/>
      <c r="L6" s="78"/>
      <c r="M6" s="65">
        <v>1900</v>
      </c>
      <c r="N6" s="59"/>
      <c r="O6" s="65"/>
      <c r="P6" s="63"/>
      <c r="Q6" s="83">
        <v>320</v>
      </c>
      <c r="R6" s="38">
        <v>2205.6</v>
      </c>
      <c r="S6" s="32"/>
      <c r="T6" s="38">
        <v>267.42</v>
      </c>
      <c r="U6" s="36"/>
      <c r="V6" s="74">
        <v>202.94</v>
      </c>
      <c r="W6" s="98">
        <v>1857</v>
      </c>
      <c r="X6" s="92"/>
      <c r="Y6" s="98">
        <v>288</v>
      </c>
      <c r="Z6" s="99"/>
      <c r="AA6" s="100"/>
      <c r="AB6" s="38" t="s">
        <v>59</v>
      </c>
      <c r="AC6" s="32"/>
      <c r="AD6" s="74" t="s">
        <v>0</v>
      </c>
      <c r="AE6" s="36"/>
      <c r="AF6" s="38">
        <v>12</v>
      </c>
    </row>
    <row r="7" spans="1:32" x14ac:dyDescent="0.25">
      <c r="A7" s="3" t="s">
        <v>19</v>
      </c>
      <c r="B7" s="4">
        <v>39000</v>
      </c>
      <c r="C7" s="31">
        <v>20983</v>
      </c>
      <c r="D7" s="32"/>
      <c r="E7" s="31"/>
      <c r="F7" s="36"/>
      <c r="G7" s="74"/>
      <c r="H7" s="45">
        <v>16762</v>
      </c>
      <c r="I7" s="46"/>
      <c r="J7" s="45">
        <v>1777</v>
      </c>
      <c r="K7" s="50"/>
      <c r="L7" s="78">
        <v>824</v>
      </c>
      <c r="M7" s="58">
        <v>20500</v>
      </c>
      <c r="N7" s="59"/>
      <c r="O7" s="58"/>
      <c r="P7" s="63"/>
      <c r="Q7" s="83">
        <v>1030</v>
      </c>
      <c r="R7" s="31">
        <v>33240.629999999997</v>
      </c>
      <c r="S7" s="32"/>
      <c r="T7" s="31">
        <v>881.19</v>
      </c>
      <c r="U7" s="36"/>
      <c r="V7" s="74">
        <v>939.79</v>
      </c>
      <c r="W7" s="91">
        <v>19742</v>
      </c>
      <c r="X7" s="92"/>
      <c r="Y7" s="91">
        <v>1184</v>
      </c>
      <c r="Z7" s="99"/>
      <c r="AA7" s="100"/>
      <c r="AB7" s="31" t="s">
        <v>59</v>
      </c>
      <c r="AC7" s="32"/>
      <c r="AD7" s="74" t="s">
        <v>0</v>
      </c>
      <c r="AE7" s="36"/>
      <c r="AF7" s="38">
        <v>12</v>
      </c>
    </row>
    <row r="8" spans="1:32" x14ac:dyDescent="0.25">
      <c r="A8" s="3" t="s">
        <v>20</v>
      </c>
      <c r="B8" s="4">
        <v>5500</v>
      </c>
      <c r="C8" s="38">
        <v>1700</v>
      </c>
      <c r="D8" s="32"/>
      <c r="E8" s="31"/>
      <c r="F8" s="39"/>
      <c r="G8" s="71" t="s">
        <v>0</v>
      </c>
      <c r="H8" s="52">
        <v>2111</v>
      </c>
      <c r="I8" s="46"/>
      <c r="J8" s="45">
        <v>1125</v>
      </c>
      <c r="K8" s="53"/>
      <c r="L8" s="79" t="s">
        <v>0</v>
      </c>
      <c r="M8" s="65">
        <v>10185</v>
      </c>
      <c r="N8" s="59"/>
      <c r="O8" s="58"/>
      <c r="P8" s="66"/>
      <c r="Q8" s="84" t="s">
        <v>0</v>
      </c>
      <c r="R8" s="38">
        <v>3864.6</v>
      </c>
      <c r="S8" s="32"/>
      <c r="T8" s="31">
        <v>465.09</v>
      </c>
      <c r="U8" s="39"/>
      <c r="V8" s="71" t="s">
        <v>0</v>
      </c>
      <c r="W8" s="98">
        <v>1980</v>
      </c>
      <c r="X8" s="92"/>
      <c r="Y8" s="91">
        <v>396</v>
      </c>
      <c r="Z8" s="101"/>
      <c r="AA8" s="102" t="s">
        <v>0</v>
      </c>
      <c r="AB8" s="38" t="s">
        <v>59</v>
      </c>
      <c r="AC8" s="32"/>
      <c r="AD8" s="74" t="s">
        <v>0</v>
      </c>
      <c r="AE8" s="39"/>
      <c r="AF8" s="31" t="s">
        <v>0</v>
      </c>
    </row>
    <row r="9" spans="1:32" x14ac:dyDescent="0.25">
      <c r="A9" s="3" t="s">
        <v>21</v>
      </c>
      <c r="B9" s="4">
        <v>5100</v>
      </c>
      <c r="C9" s="31">
        <v>402</v>
      </c>
      <c r="D9" s="32"/>
      <c r="E9" s="35"/>
      <c r="F9" s="69"/>
      <c r="G9" s="73" t="s">
        <v>0</v>
      </c>
      <c r="H9" s="45">
        <v>1891</v>
      </c>
      <c r="I9" s="46"/>
      <c r="J9" s="49">
        <v>1084</v>
      </c>
      <c r="K9" s="75"/>
      <c r="L9" s="77" t="s">
        <v>0</v>
      </c>
      <c r="M9" s="58">
        <v>2550</v>
      </c>
      <c r="N9" s="59"/>
      <c r="O9" s="62"/>
      <c r="P9" s="80"/>
      <c r="Q9" s="82" t="s">
        <v>0</v>
      </c>
      <c r="R9" s="31">
        <v>3092.88</v>
      </c>
      <c r="S9" s="32"/>
      <c r="T9" s="35">
        <v>349.43</v>
      </c>
      <c r="U9" s="69"/>
      <c r="V9" s="73" t="s">
        <v>0</v>
      </c>
      <c r="W9" s="91">
        <v>2550</v>
      </c>
      <c r="X9" s="92"/>
      <c r="Y9" s="103">
        <v>498</v>
      </c>
      <c r="Z9" s="94"/>
      <c r="AA9" s="97" t="s">
        <v>0</v>
      </c>
      <c r="AB9" s="31">
        <v>1400</v>
      </c>
      <c r="AC9" s="32"/>
      <c r="AD9" s="74" t="s">
        <v>0</v>
      </c>
      <c r="AE9" s="69"/>
      <c r="AF9" s="35" t="s">
        <v>0</v>
      </c>
    </row>
    <row r="10" spans="1:32" x14ac:dyDescent="0.25">
      <c r="A10" s="3" t="s">
        <v>22</v>
      </c>
      <c r="B10" s="4">
        <v>5100</v>
      </c>
      <c r="C10" s="35">
        <v>402</v>
      </c>
      <c r="D10" s="34"/>
      <c r="E10" s="35"/>
      <c r="F10" s="69"/>
      <c r="G10" s="73" t="s">
        <v>0</v>
      </c>
      <c r="H10" s="49">
        <v>0</v>
      </c>
      <c r="I10" s="48"/>
      <c r="J10" s="49">
        <v>0</v>
      </c>
      <c r="K10" s="75"/>
      <c r="L10" s="77" t="s">
        <v>0</v>
      </c>
      <c r="M10" s="62">
        <v>0</v>
      </c>
      <c r="N10" s="61"/>
      <c r="O10" s="62"/>
      <c r="P10" s="80"/>
      <c r="Q10" s="82" t="s">
        <v>0</v>
      </c>
      <c r="R10" s="35">
        <v>0</v>
      </c>
      <c r="S10" s="34"/>
      <c r="T10" s="35">
        <v>79.34</v>
      </c>
      <c r="U10" s="69"/>
      <c r="V10" s="73" t="s">
        <v>0</v>
      </c>
      <c r="W10" s="103">
        <v>0</v>
      </c>
      <c r="X10" s="96"/>
      <c r="Y10" s="103">
        <v>0</v>
      </c>
      <c r="Z10" s="94"/>
      <c r="AA10" s="97" t="s">
        <v>0</v>
      </c>
      <c r="AB10" s="35" t="s">
        <v>60</v>
      </c>
      <c r="AC10" s="34"/>
      <c r="AD10" s="74" t="s">
        <v>0</v>
      </c>
      <c r="AE10" s="69"/>
      <c r="AF10" s="35" t="s">
        <v>0</v>
      </c>
    </row>
    <row r="11" spans="1:32" x14ac:dyDescent="0.25">
      <c r="A11" s="3" t="s">
        <v>23</v>
      </c>
      <c r="B11" s="6">
        <v>5100</v>
      </c>
      <c r="C11" s="38">
        <v>402</v>
      </c>
      <c r="D11" s="32"/>
      <c r="E11" s="38"/>
      <c r="F11" s="39"/>
      <c r="G11" s="74" t="s">
        <v>0</v>
      </c>
      <c r="H11" s="52">
        <v>0</v>
      </c>
      <c r="I11" s="46"/>
      <c r="J11" s="52">
        <v>0</v>
      </c>
      <c r="K11" s="53"/>
      <c r="L11" s="78" t="s">
        <v>0</v>
      </c>
      <c r="M11" s="65">
        <v>0</v>
      </c>
      <c r="N11" s="59"/>
      <c r="O11" s="65"/>
      <c r="P11" s="66"/>
      <c r="Q11" s="83" t="s">
        <v>0</v>
      </c>
      <c r="R11" s="38">
        <v>0</v>
      </c>
      <c r="S11" s="32"/>
      <c r="T11" s="38">
        <v>79.34</v>
      </c>
      <c r="U11" s="39"/>
      <c r="V11" s="74" t="s">
        <v>0</v>
      </c>
      <c r="W11" s="98">
        <v>0</v>
      </c>
      <c r="X11" s="92"/>
      <c r="Y11" s="98">
        <v>0</v>
      </c>
      <c r="Z11" s="101"/>
      <c r="AA11" s="100" t="s">
        <v>0</v>
      </c>
      <c r="AB11" s="38" t="s">
        <v>60</v>
      </c>
      <c r="AC11" s="32"/>
      <c r="AD11" s="74" t="s">
        <v>0</v>
      </c>
      <c r="AE11" s="39"/>
      <c r="AF11" s="38" t="s">
        <v>0</v>
      </c>
    </row>
    <row r="12" spans="1:32" x14ac:dyDescent="0.25">
      <c r="A12" s="3" t="s">
        <v>24</v>
      </c>
      <c r="B12" s="6">
        <v>5100</v>
      </c>
      <c r="C12" s="38">
        <v>402</v>
      </c>
      <c r="D12" s="32"/>
      <c r="E12" s="38"/>
      <c r="F12" s="36"/>
      <c r="G12" s="74" t="s">
        <v>0</v>
      </c>
      <c r="H12" s="52">
        <v>0</v>
      </c>
      <c r="I12" s="46"/>
      <c r="J12" s="52">
        <v>0</v>
      </c>
      <c r="K12" s="50"/>
      <c r="L12" s="78" t="s">
        <v>0</v>
      </c>
      <c r="M12" s="65">
        <v>0</v>
      </c>
      <c r="N12" s="59"/>
      <c r="O12" s="65"/>
      <c r="P12" s="63"/>
      <c r="Q12" s="83" t="s">
        <v>0</v>
      </c>
      <c r="R12" s="38">
        <v>0</v>
      </c>
      <c r="S12" s="32"/>
      <c r="T12" s="38">
        <v>79.34</v>
      </c>
      <c r="U12" s="36"/>
      <c r="V12" s="74" t="s">
        <v>0</v>
      </c>
      <c r="W12" s="98">
        <v>0</v>
      </c>
      <c r="X12" s="92"/>
      <c r="Y12" s="98">
        <v>0</v>
      </c>
      <c r="Z12" s="99"/>
      <c r="AA12" s="100" t="s">
        <v>0</v>
      </c>
      <c r="AB12" s="38" t="s">
        <v>60</v>
      </c>
      <c r="AC12" s="32"/>
      <c r="AD12" s="74" t="s">
        <v>0</v>
      </c>
      <c r="AE12" s="36"/>
      <c r="AF12" s="38" t="s">
        <v>0</v>
      </c>
    </row>
    <row r="13" spans="1:32" x14ac:dyDescent="0.25">
      <c r="A13" s="3" t="s">
        <v>25</v>
      </c>
      <c r="B13" s="4">
        <v>5500</v>
      </c>
      <c r="C13" s="31">
        <v>711</v>
      </c>
      <c r="D13" s="32"/>
      <c r="E13" s="38"/>
      <c r="F13" s="39"/>
      <c r="G13" s="71"/>
      <c r="H13" s="45">
        <v>2426</v>
      </c>
      <c r="I13" s="46"/>
      <c r="J13" s="52">
        <v>1434</v>
      </c>
      <c r="K13" s="53"/>
      <c r="L13" s="79">
        <v>180</v>
      </c>
      <c r="M13" s="58">
        <v>2400</v>
      </c>
      <c r="N13" s="59"/>
      <c r="O13" s="65"/>
      <c r="P13" s="66"/>
      <c r="Q13" s="84">
        <v>320</v>
      </c>
      <c r="R13" s="31">
        <v>1129.31</v>
      </c>
      <c r="S13" s="32"/>
      <c r="T13" s="38">
        <v>279.64999999999998</v>
      </c>
      <c r="U13" s="39"/>
      <c r="V13" s="71">
        <v>202.94</v>
      </c>
      <c r="W13" s="98">
        <v>1516</v>
      </c>
      <c r="X13" s="92"/>
      <c r="Y13" s="98">
        <v>298</v>
      </c>
      <c r="Z13" s="101"/>
      <c r="AA13" s="102"/>
      <c r="AB13" s="31">
        <v>1300</v>
      </c>
      <c r="AC13" s="32"/>
      <c r="AD13" s="74" t="s">
        <v>0</v>
      </c>
      <c r="AE13" s="39"/>
      <c r="AF13" s="31">
        <v>12</v>
      </c>
    </row>
    <row r="14" spans="1:32" x14ac:dyDescent="0.25">
      <c r="A14" s="3" t="s">
        <v>26</v>
      </c>
      <c r="B14" s="6">
        <v>6000</v>
      </c>
      <c r="C14" s="38">
        <v>711</v>
      </c>
      <c r="D14" s="32"/>
      <c r="E14" s="31"/>
      <c r="F14" s="36"/>
      <c r="G14" s="71" t="s">
        <v>0</v>
      </c>
      <c r="H14" s="52">
        <v>0</v>
      </c>
      <c r="I14" s="46"/>
      <c r="J14" s="45">
        <v>1434</v>
      </c>
      <c r="K14" s="50"/>
      <c r="L14" s="79" t="s">
        <v>0</v>
      </c>
      <c r="M14" s="65">
        <v>0</v>
      </c>
      <c r="N14" s="59"/>
      <c r="O14" s="58"/>
      <c r="P14" s="63"/>
      <c r="Q14" s="84" t="s">
        <v>0</v>
      </c>
      <c r="R14" s="38">
        <v>0</v>
      </c>
      <c r="S14" s="32"/>
      <c r="T14" s="31">
        <v>279.64999999999998</v>
      </c>
      <c r="U14" s="36"/>
      <c r="V14" s="71" t="s">
        <v>0</v>
      </c>
      <c r="W14" s="91">
        <v>0</v>
      </c>
      <c r="X14" s="92"/>
      <c r="Y14" s="91">
        <v>0</v>
      </c>
      <c r="Z14" s="99"/>
      <c r="AA14" s="102" t="s">
        <v>0</v>
      </c>
      <c r="AB14" s="38" t="s">
        <v>61</v>
      </c>
      <c r="AC14" s="32"/>
      <c r="AD14" s="74" t="s">
        <v>0</v>
      </c>
      <c r="AE14" s="36"/>
      <c r="AF14" s="31" t="s">
        <v>0</v>
      </c>
    </row>
    <row r="15" spans="1:32" x14ac:dyDescent="0.25">
      <c r="A15" s="3" t="s">
        <v>27</v>
      </c>
      <c r="B15" s="4">
        <v>5000</v>
      </c>
      <c r="C15" s="38">
        <v>1614</v>
      </c>
      <c r="D15" s="32"/>
      <c r="E15" s="31"/>
      <c r="F15" s="39"/>
      <c r="G15" s="74"/>
      <c r="H15" s="52">
        <v>0</v>
      </c>
      <c r="I15" s="46"/>
      <c r="J15" s="45">
        <v>703</v>
      </c>
      <c r="K15" s="53"/>
      <c r="L15" s="78">
        <v>180</v>
      </c>
      <c r="M15" s="65">
        <v>0</v>
      </c>
      <c r="N15" s="59"/>
      <c r="O15" s="58"/>
      <c r="P15" s="66"/>
      <c r="Q15" s="83">
        <v>300</v>
      </c>
      <c r="R15" s="38">
        <v>2270.87</v>
      </c>
      <c r="S15" s="32"/>
      <c r="T15" s="31">
        <v>288.44</v>
      </c>
      <c r="U15" s="39"/>
      <c r="V15" s="74">
        <v>192.09</v>
      </c>
      <c r="W15" s="98">
        <v>1571</v>
      </c>
      <c r="X15" s="92"/>
      <c r="Y15" s="91">
        <v>0</v>
      </c>
      <c r="Z15" s="101"/>
      <c r="AA15" s="100"/>
      <c r="AB15" s="38" t="s">
        <v>59</v>
      </c>
      <c r="AC15" s="32"/>
      <c r="AD15" s="74" t="s">
        <v>0</v>
      </c>
      <c r="AE15" s="39"/>
      <c r="AF15" s="38">
        <v>12</v>
      </c>
    </row>
    <row r="16" spans="1:32" x14ac:dyDescent="0.25">
      <c r="A16" s="3" t="s">
        <v>28</v>
      </c>
      <c r="B16" s="4">
        <v>8500</v>
      </c>
      <c r="C16" s="38">
        <v>422</v>
      </c>
      <c r="D16" s="32"/>
      <c r="E16" s="38"/>
      <c r="F16" s="39"/>
      <c r="G16" s="74"/>
      <c r="H16" s="52">
        <v>4131</v>
      </c>
      <c r="I16" s="46"/>
      <c r="J16" s="52">
        <v>173</v>
      </c>
      <c r="K16" s="53"/>
      <c r="L16" s="78">
        <v>225</v>
      </c>
      <c r="M16" s="65">
        <v>5120</v>
      </c>
      <c r="N16" s="59"/>
      <c r="O16" s="65"/>
      <c r="P16" s="66"/>
      <c r="Q16" s="83">
        <v>425</v>
      </c>
      <c r="R16" s="38">
        <v>7685.21</v>
      </c>
      <c r="S16" s="32"/>
      <c r="T16" s="38">
        <v>79.34</v>
      </c>
      <c r="U16" s="39"/>
      <c r="V16" s="74">
        <v>268.94</v>
      </c>
      <c r="W16" s="98">
        <v>5566</v>
      </c>
      <c r="X16" s="92"/>
      <c r="Y16" s="98">
        <v>528</v>
      </c>
      <c r="Z16" s="101"/>
      <c r="AA16" s="100"/>
      <c r="AB16" s="38">
        <v>3200</v>
      </c>
      <c r="AC16" s="32"/>
      <c r="AD16" s="74" t="s">
        <v>0</v>
      </c>
      <c r="AE16" s="39"/>
      <c r="AF16" s="38">
        <v>6</v>
      </c>
    </row>
    <row r="17" spans="1:32" x14ac:dyDescent="0.25">
      <c r="A17" s="3" t="s">
        <v>29</v>
      </c>
      <c r="B17" s="4">
        <v>8500</v>
      </c>
      <c r="C17" s="38">
        <v>422</v>
      </c>
      <c r="D17" s="32"/>
      <c r="E17" s="38"/>
      <c r="F17" s="39"/>
      <c r="G17" s="74"/>
      <c r="H17" s="52">
        <v>0</v>
      </c>
      <c r="I17" s="46"/>
      <c r="J17" s="52">
        <v>173</v>
      </c>
      <c r="K17" s="53"/>
      <c r="L17" s="78">
        <v>225</v>
      </c>
      <c r="M17" s="65">
        <v>0</v>
      </c>
      <c r="N17" s="59"/>
      <c r="O17" s="65"/>
      <c r="P17" s="66"/>
      <c r="Q17" s="83">
        <v>425</v>
      </c>
      <c r="R17" s="38">
        <v>0</v>
      </c>
      <c r="S17" s="32"/>
      <c r="T17" s="38">
        <v>79.34</v>
      </c>
      <c r="U17" s="39"/>
      <c r="V17" s="74">
        <v>268.94</v>
      </c>
      <c r="W17" s="98">
        <v>0</v>
      </c>
      <c r="X17" s="92"/>
      <c r="Y17" s="98">
        <v>0</v>
      </c>
      <c r="Z17" s="101"/>
      <c r="AA17" s="100"/>
      <c r="AB17" s="38">
        <v>950</v>
      </c>
      <c r="AC17" s="32"/>
      <c r="AD17" s="74" t="s">
        <v>0</v>
      </c>
      <c r="AE17" s="39"/>
      <c r="AF17" s="38">
        <v>6</v>
      </c>
    </row>
    <row r="18" spans="1:32" x14ac:dyDescent="0.25">
      <c r="A18" s="3" t="s">
        <v>30</v>
      </c>
      <c r="B18" s="4">
        <v>8500</v>
      </c>
      <c r="C18" s="38">
        <v>422</v>
      </c>
      <c r="D18" s="32"/>
      <c r="E18" s="38"/>
      <c r="F18" s="39"/>
      <c r="G18" s="74"/>
      <c r="H18" s="52">
        <v>0</v>
      </c>
      <c r="I18" s="46"/>
      <c r="J18" s="52">
        <v>173</v>
      </c>
      <c r="K18" s="53"/>
      <c r="L18" s="78">
        <v>225</v>
      </c>
      <c r="M18" s="65">
        <v>0</v>
      </c>
      <c r="N18" s="59"/>
      <c r="O18" s="65"/>
      <c r="P18" s="66"/>
      <c r="Q18" s="83">
        <v>425</v>
      </c>
      <c r="R18" s="38">
        <v>0</v>
      </c>
      <c r="S18" s="38">
        <v>79.34</v>
      </c>
      <c r="T18" s="38">
        <v>79.34</v>
      </c>
      <c r="U18" s="39"/>
      <c r="V18" s="74">
        <v>268.94</v>
      </c>
      <c r="W18" s="98">
        <v>0</v>
      </c>
      <c r="X18" s="92"/>
      <c r="Y18" s="98">
        <v>0</v>
      </c>
      <c r="Z18" s="101"/>
      <c r="AA18" s="100"/>
      <c r="AB18" s="38" t="s">
        <v>62</v>
      </c>
      <c r="AC18" s="32"/>
      <c r="AD18" s="74" t="s">
        <v>0</v>
      </c>
      <c r="AE18" s="39"/>
      <c r="AF18" s="38">
        <v>6</v>
      </c>
    </row>
    <row r="19" spans="1:32" x14ac:dyDescent="0.25">
      <c r="A19" s="3" t="s">
        <v>31</v>
      </c>
      <c r="B19" s="4">
        <v>8500</v>
      </c>
      <c r="C19" s="38">
        <v>422</v>
      </c>
      <c r="D19" s="32"/>
      <c r="E19" s="31">
        <v>16</v>
      </c>
      <c r="F19" s="39"/>
      <c r="G19" s="73"/>
      <c r="H19" s="45">
        <v>0</v>
      </c>
      <c r="I19" s="46"/>
      <c r="J19" s="45">
        <v>173</v>
      </c>
      <c r="K19" s="53"/>
      <c r="L19" s="77">
        <v>225</v>
      </c>
      <c r="M19" s="58">
        <v>0</v>
      </c>
      <c r="N19" s="59"/>
      <c r="O19" s="58"/>
      <c r="P19" s="66"/>
      <c r="Q19" s="82">
        <v>425</v>
      </c>
      <c r="R19" s="31">
        <v>0</v>
      </c>
      <c r="S19" s="38">
        <v>79.34</v>
      </c>
      <c r="T19" s="38">
        <v>79.34</v>
      </c>
      <c r="U19" s="39"/>
      <c r="V19" s="74">
        <v>268.94</v>
      </c>
      <c r="W19" s="98">
        <v>0</v>
      </c>
      <c r="X19" s="92"/>
      <c r="Y19" s="91">
        <v>0</v>
      </c>
      <c r="Z19" s="101"/>
      <c r="AA19" s="97"/>
      <c r="AB19" s="38" t="s">
        <v>62</v>
      </c>
      <c r="AC19" s="32"/>
      <c r="AD19" s="74" t="s">
        <v>0</v>
      </c>
      <c r="AE19" s="39"/>
      <c r="AF19" s="35">
        <v>6</v>
      </c>
    </row>
    <row r="20" spans="1:32" x14ac:dyDescent="0.25">
      <c r="A20" s="3" t="s">
        <v>32</v>
      </c>
      <c r="B20" s="4">
        <v>8500</v>
      </c>
      <c r="C20" s="38">
        <v>422</v>
      </c>
      <c r="D20" s="32"/>
      <c r="E20" s="38"/>
      <c r="F20" s="39"/>
      <c r="G20" s="73"/>
      <c r="H20" s="52">
        <v>0</v>
      </c>
      <c r="I20" s="46"/>
      <c r="J20" s="52">
        <v>173</v>
      </c>
      <c r="K20" s="53"/>
      <c r="L20" s="77">
        <v>225</v>
      </c>
      <c r="M20" s="65">
        <v>0</v>
      </c>
      <c r="N20" s="59"/>
      <c r="O20" s="65"/>
      <c r="P20" s="66"/>
      <c r="Q20" s="82">
        <v>425</v>
      </c>
      <c r="R20" s="38">
        <v>0</v>
      </c>
      <c r="S20" s="38">
        <v>79.34</v>
      </c>
      <c r="T20" s="38">
        <v>79.34</v>
      </c>
      <c r="U20" s="39"/>
      <c r="V20" s="74">
        <v>268.94</v>
      </c>
      <c r="W20" s="91">
        <v>0</v>
      </c>
      <c r="X20" s="92"/>
      <c r="Y20" s="98">
        <v>0</v>
      </c>
      <c r="Z20" s="101"/>
      <c r="AA20" s="97"/>
      <c r="AB20" s="38" t="s">
        <v>62</v>
      </c>
      <c r="AC20" s="32"/>
      <c r="AD20" s="74" t="s">
        <v>0</v>
      </c>
      <c r="AE20" s="39"/>
      <c r="AF20" s="35">
        <v>6</v>
      </c>
    </row>
    <row r="21" spans="1:32" x14ac:dyDescent="0.25">
      <c r="A21" s="3" t="s">
        <v>33</v>
      </c>
      <c r="B21" s="4">
        <v>8500</v>
      </c>
      <c r="C21" s="38">
        <v>422</v>
      </c>
      <c r="D21" s="32"/>
      <c r="E21" s="38"/>
      <c r="F21" s="39"/>
      <c r="G21" s="73"/>
      <c r="H21" s="52">
        <v>0</v>
      </c>
      <c r="I21" s="46"/>
      <c r="J21" s="52">
        <v>173</v>
      </c>
      <c r="K21" s="53"/>
      <c r="L21" s="77">
        <v>225</v>
      </c>
      <c r="M21" s="65">
        <v>0</v>
      </c>
      <c r="N21" s="59"/>
      <c r="O21" s="65"/>
      <c r="P21" s="66"/>
      <c r="Q21" s="82">
        <v>425</v>
      </c>
      <c r="R21" s="38">
        <v>0</v>
      </c>
      <c r="S21" s="38">
        <v>79.34</v>
      </c>
      <c r="T21" s="38">
        <v>79.34</v>
      </c>
      <c r="U21" s="39"/>
      <c r="V21" s="74">
        <v>268.94</v>
      </c>
      <c r="W21" s="98">
        <v>0</v>
      </c>
      <c r="X21" s="92"/>
      <c r="Y21" s="98">
        <v>0</v>
      </c>
      <c r="Z21" s="101"/>
      <c r="AA21" s="97"/>
      <c r="AB21" s="38" t="s">
        <v>62</v>
      </c>
      <c r="AC21" s="32"/>
      <c r="AD21" s="74" t="s">
        <v>0</v>
      </c>
      <c r="AE21" s="39"/>
      <c r="AF21" s="35">
        <v>6</v>
      </c>
    </row>
    <row r="22" spans="1:32" x14ac:dyDescent="0.25">
      <c r="A22" s="3" t="s">
        <v>34</v>
      </c>
      <c r="B22" s="4">
        <v>8500</v>
      </c>
      <c r="C22" s="38">
        <v>422</v>
      </c>
      <c r="D22" s="32"/>
      <c r="E22" s="38"/>
      <c r="F22" s="39"/>
      <c r="G22" s="73"/>
      <c r="H22" s="52">
        <v>0</v>
      </c>
      <c r="I22" s="46"/>
      <c r="J22" s="52">
        <v>173</v>
      </c>
      <c r="K22" s="53"/>
      <c r="L22" s="77">
        <v>225</v>
      </c>
      <c r="M22" s="65">
        <v>0</v>
      </c>
      <c r="N22" s="59"/>
      <c r="O22" s="65"/>
      <c r="P22" s="66"/>
      <c r="Q22" s="82">
        <v>425</v>
      </c>
      <c r="R22" s="38">
        <v>0</v>
      </c>
      <c r="S22" s="38">
        <v>79.34</v>
      </c>
      <c r="T22" s="38">
        <v>79.34</v>
      </c>
      <c r="U22" s="39"/>
      <c r="V22" s="74">
        <v>268.94</v>
      </c>
      <c r="W22" s="98">
        <v>0</v>
      </c>
      <c r="X22" s="92"/>
      <c r="Y22" s="98">
        <v>0</v>
      </c>
      <c r="Z22" s="101"/>
      <c r="AA22" s="97"/>
      <c r="AB22" s="38" t="s">
        <v>62</v>
      </c>
      <c r="AC22" s="32"/>
      <c r="AD22" s="74" t="s">
        <v>0</v>
      </c>
      <c r="AE22" s="39"/>
      <c r="AF22" s="35">
        <v>6</v>
      </c>
    </row>
    <row r="23" spans="1:32" x14ac:dyDescent="0.25">
      <c r="A23" s="3" t="s">
        <v>35</v>
      </c>
      <c r="B23" s="4">
        <v>8500</v>
      </c>
      <c r="C23" s="38">
        <v>422</v>
      </c>
      <c r="D23" s="32"/>
      <c r="E23" s="38"/>
      <c r="F23" s="39"/>
      <c r="G23" s="73"/>
      <c r="H23" s="52">
        <v>0</v>
      </c>
      <c r="I23" s="46"/>
      <c r="J23" s="52">
        <v>173</v>
      </c>
      <c r="K23" s="53"/>
      <c r="L23" s="77">
        <v>225</v>
      </c>
      <c r="M23" s="65">
        <v>0</v>
      </c>
      <c r="N23" s="59"/>
      <c r="O23" s="65"/>
      <c r="P23" s="66"/>
      <c r="Q23" s="82">
        <v>425</v>
      </c>
      <c r="R23" s="38">
        <v>0</v>
      </c>
      <c r="S23" s="38">
        <v>79.34</v>
      </c>
      <c r="T23" s="38">
        <v>79.34</v>
      </c>
      <c r="U23" s="39"/>
      <c r="V23" s="74">
        <v>268.94</v>
      </c>
      <c r="W23" s="98">
        <v>0</v>
      </c>
      <c r="X23" s="92"/>
      <c r="Y23" s="98">
        <v>0</v>
      </c>
      <c r="Z23" s="101"/>
      <c r="AA23" s="97"/>
      <c r="AB23" s="38" t="s">
        <v>62</v>
      </c>
      <c r="AC23" s="32"/>
      <c r="AD23" s="74" t="s">
        <v>0</v>
      </c>
      <c r="AE23" s="39"/>
      <c r="AF23" s="35">
        <v>6</v>
      </c>
    </row>
    <row r="24" spans="1:32" x14ac:dyDescent="0.25">
      <c r="A24" s="3" t="s">
        <v>36</v>
      </c>
      <c r="B24" s="4">
        <v>8500</v>
      </c>
      <c r="C24" s="38">
        <v>422</v>
      </c>
      <c r="D24" s="32"/>
      <c r="E24" s="38"/>
      <c r="F24" s="39"/>
      <c r="G24" s="73"/>
      <c r="H24" s="52">
        <v>0</v>
      </c>
      <c r="I24" s="46"/>
      <c r="J24" s="52">
        <v>173</v>
      </c>
      <c r="K24" s="53"/>
      <c r="L24" s="77">
        <v>225</v>
      </c>
      <c r="M24" s="65">
        <v>0</v>
      </c>
      <c r="N24" s="59"/>
      <c r="O24" s="65"/>
      <c r="P24" s="66"/>
      <c r="Q24" s="82">
        <v>425</v>
      </c>
      <c r="R24" s="38">
        <v>0</v>
      </c>
      <c r="S24" s="32"/>
      <c r="T24" s="38">
        <v>79.34</v>
      </c>
      <c r="U24" s="39"/>
      <c r="V24" s="74">
        <v>268.94</v>
      </c>
      <c r="W24" s="98">
        <v>0</v>
      </c>
      <c r="X24" s="92"/>
      <c r="Y24" s="98">
        <v>0</v>
      </c>
      <c r="Z24" s="101"/>
      <c r="AA24" s="97"/>
      <c r="AB24" s="38" t="s">
        <v>62</v>
      </c>
      <c r="AC24" s="32"/>
      <c r="AD24" s="74" t="s">
        <v>0</v>
      </c>
      <c r="AE24" s="39"/>
      <c r="AF24" s="35">
        <v>6</v>
      </c>
    </row>
    <row r="25" spans="1:32" x14ac:dyDescent="0.25">
      <c r="A25" s="3" t="s">
        <v>37</v>
      </c>
      <c r="B25" s="4">
        <v>8500</v>
      </c>
      <c r="C25" s="38">
        <v>422</v>
      </c>
      <c r="D25" s="32"/>
      <c r="E25" s="38"/>
      <c r="F25" s="39"/>
      <c r="G25" s="73"/>
      <c r="H25" s="52">
        <v>0</v>
      </c>
      <c r="I25" s="46"/>
      <c r="J25" s="52">
        <v>173</v>
      </c>
      <c r="K25" s="53"/>
      <c r="L25" s="77">
        <v>225</v>
      </c>
      <c r="M25" s="65">
        <v>0</v>
      </c>
      <c r="N25" s="59"/>
      <c r="O25" s="65"/>
      <c r="P25" s="66"/>
      <c r="Q25" s="82">
        <v>425</v>
      </c>
      <c r="R25" s="38">
        <v>0</v>
      </c>
      <c r="S25" s="32"/>
      <c r="T25" s="38">
        <v>79.34</v>
      </c>
      <c r="U25" s="39"/>
      <c r="V25" s="74">
        <v>268.94</v>
      </c>
      <c r="W25" s="98">
        <v>0</v>
      </c>
      <c r="X25" s="92"/>
      <c r="Y25" s="98">
        <v>0</v>
      </c>
      <c r="Z25" s="101"/>
      <c r="AA25" s="97"/>
      <c r="AB25" s="38" t="s">
        <v>62</v>
      </c>
      <c r="AC25" s="32"/>
      <c r="AD25" s="74" t="s">
        <v>0</v>
      </c>
      <c r="AE25" s="39"/>
      <c r="AF25" s="35">
        <v>6</v>
      </c>
    </row>
    <row r="26" spans="1:32" x14ac:dyDescent="0.25">
      <c r="A26" s="3" t="s">
        <v>38</v>
      </c>
      <c r="B26" s="4">
        <v>8500</v>
      </c>
      <c r="C26" s="38">
        <v>422</v>
      </c>
      <c r="D26" s="32"/>
      <c r="E26" s="38"/>
      <c r="F26" s="39"/>
      <c r="G26" s="74"/>
      <c r="H26" s="52">
        <v>0</v>
      </c>
      <c r="I26" s="46"/>
      <c r="J26" s="52">
        <v>173</v>
      </c>
      <c r="K26" s="53"/>
      <c r="L26" s="78">
        <v>225</v>
      </c>
      <c r="M26" s="65">
        <v>0</v>
      </c>
      <c r="N26" s="59"/>
      <c r="O26" s="65"/>
      <c r="P26" s="66"/>
      <c r="Q26" s="83">
        <v>425</v>
      </c>
      <c r="R26" s="38">
        <v>0</v>
      </c>
      <c r="S26" s="32"/>
      <c r="T26" s="38">
        <v>79.34</v>
      </c>
      <c r="U26" s="39"/>
      <c r="V26" s="74">
        <v>268.94</v>
      </c>
      <c r="W26" s="98">
        <v>0</v>
      </c>
      <c r="X26" s="92"/>
      <c r="Y26" s="98">
        <v>0</v>
      </c>
      <c r="Z26" s="101"/>
      <c r="AA26" s="100"/>
      <c r="AB26" s="38" t="s">
        <v>62</v>
      </c>
      <c r="AC26" s="32"/>
      <c r="AD26" s="74" t="s">
        <v>0</v>
      </c>
      <c r="AE26" s="39"/>
      <c r="AF26" s="38">
        <v>6</v>
      </c>
    </row>
    <row r="27" spans="1:32" x14ac:dyDescent="0.25">
      <c r="A27" s="3" t="s">
        <v>39</v>
      </c>
      <c r="B27" s="4">
        <v>4100</v>
      </c>
      <c r="C27" s="38">
        <v>203</v>
      </c>
      <c r="D27" s="32"/>
      <c r="E27" s="38"/>
      <c r="F27" s="39"/>
      <c r="G27" s="73"/>
      <c r="H27" s="52">
        <v>0</v>
      </c>
      <c r="I27" s="46"/>
      <c r="J27" s="52">
        <v>173</v>
      </c>
      <c r="K27" s="53"/>
      <c r="L27" s="77">
        <v>160</v>
      </c>
      <c r="M27" s="65">
        <v>0</v>
      </c>
      <c r="N27" s="59"/>
      <c r="O27" s="65"/>
      <c r="P27" s="66"/>
      <c r="Q27" s="82">
        <v>274</v>
      </c>
      <c r="R27" s="38">
        <v>362.63</v>
      </c>
      <c r="S27" s="32"/>
      <c r="T27" s="38">
        <v>79.34</v>
      </c>
      <c r="U27" s="39"/>
      <c r="V27" s="73">
        <v>171.84</v>
      </c>
      <c r="W27" s="98">
        <v>0</v>
      </c>
      <c r="X27" s="92"/>
      <c r="Y27" s="98">
        <v>0</v>
      </c>
      <c r="Z27" s="101"/>
      <c r="AA27" s="97"/>
      <c r="AB27" s="38" t="s">
        <v>62</v>
      </c>
      <c r="AC27" s="32"/>
      <c r="AD27" s="74" t="s">
        <v>0</v>
      </c>
      <c r="AE27" s="39"/>
      <c r="AF27" s="35">
        <v>6</v>
      </c>
    </row>
    <row r="28" spans="1:32" x14ac:dyDescent="0.25">
      <c r="A28" s="3" t="s">
        <v>40</v>
      </c>
      <c r="B28" s="4">
        <v>11100</v>
      </c>
      <c r="C28" s="38">
        <v>2392</v>
      </c>
      <c r="D28" s="32"/>
      <c r="E28" s="38"/>
      <c r="F28" s="39"/>
      <c r="G28" s="73"/>
      <c r="H28" s="52">
        <v>4975</v>
      </c>
      <c r="I28" s="46"/>
      <c r="J28" s="52">
        <v>1125</v>
      </c>
      <c r="K28" s="53"/>
      <c r="L28" s="77">
        <v>260</v>
      </c>
      <c r="M28" s="65">
        <v>0</v>
      </c>
      <c r="N28" s="59"/>
      <c r="O28" s="65"/>
      <c r="P28" s="66"/>
      <c r="Q28" s="82">
        <v>175</v>
      </c>
      <c r="R28" s="38">
        <v>5384.26</v>
      </c>
      <c r="S28" s="32"/>
      <c r="T28" s="38">
        <v>556.24</v>
      </c>
      <c r="U28" s="39"/>
      <c r="V28" s="73">
        <v>326.45</v>
      </c>
      <c r="W28" s="98">
        <v>5222</v>
      </c>
      <c r="X28" s="92"/>
      <c r="Y28" s="98">
        <v>190</v>
      </c>
      <c r="Z28" s="101"/>
      <c r="AA28" s="97"/>
      <c r="AB28" s="38" t="s">
        <v>59</v>
      </c>
      <c r="AC28" s="32"/>
      <c r="AD28" s="74" t="s">
        <v>0</v>
      </c>
      <c r="AE28" s="39"/>
      <c r="AF28" s="35">
        <v>6</v>
      </c>
    </row>
    <row r="29" spans="1:32" x14ac:dyDescent="0.25">
      <c r="A29" s="3" t="s">
        <v>41</v>
      </c>
      <c r="B29" s="4">
        <v>11100</v>
      </c>
      <c r="C29" s="35">
        <v>2392</v>
      </c>
      <c r="D29" s="34"/>
      <c r="E29" s="35"/>
      <c r="F29" s="69"/>
      <c r="G29" s="73"/>
      <c r="H29" s="49">
        <v>0</v>
      </c>
      <c r="I29" s="48"/>
      <c r="J29" s="49">
        <v>1125</v>
      </c>
      <c r="K29" s="75"/>
      <c r="L29" s="77">
        <v>260</v>
      </c>
      <c r="M29" s="62">
        <v>0</v>
      </c>
      <c r="N29" s="61"/>
      <c r="O29" s="62"/>
      <c r="P29" s="80"/>
      <c r="Q29" s="82">
        <v>175</v>
      </c>
      <c r="R29" s="35">
        <v>5384.26</v>
      </c>
      <c r="S29" s="34"/>
      <c r="T29" s="35">
        <v>556.24</v>
      </c>
      <c r="U29" s="69"/>
      <c r="V29" s="73">
        <v>326.45</v>
      </c>
      <c r="W29" s="98">
        <v>0</v>
      </c>
      <c r="X29" s="96"/>
      <c r="Y29" s="103">
        <v>0</v>
      </c>
      <c r="Z29" s="94"/>
      <c r="AA29" s="97"/>
      <c r="AB29" s="35" t="s">
        <v>59</v>
      </c>
      <c r="AC29" s="34"/>
      <c r="AD29" s="74" t="s">
        <v>0</v>
      </c>
      <c r="AE29" s="69"/>
      <c r="AF29" s="35">
        <v>6</v>
      </c>
    </row>
    <row r="30" spans="1:32" x14ac:dyDescent="0.25">
      <c r="A30" s="3" t="s">
        <v>42</v>
      </c>
      <c r="B30" s="4">
        <v>8500</v>
      </c>
      <c r="C30" s="35">
        <v>569</v>
      </c>
      <c r="D30" s="34"/>
      <c r="E30" s="35"/>
      <c r="F30" s="69"/>
      <c r="G30" s="73"/>
      <c r="H30" s="49">
        <v>0</v>
      </c>
      <c r="I30" s="48"/>
      <c r="J30" s="49">
        <v>173</v>
      </c>
      <c r="K30" s="75"/>
      <c r="L30" s="77">
        <v>225</v>
      </c>
      <c r="M30" s="62">
        <v>0</v>
      </c>
      <c r="N30" s="61"/>
      <c r="O30" s="62"/>
      <c r="P30" s="80"/>
      <c r="Q30" s="82">
        <v>425</v>
      </c>
      <c r="R30" s="35">
        <v>0</v>
      </c>
      <c r="S30" s="34"/>
      <c r="T30" s="35">
        <v>79.34</v>
      </c>
      <c r="U30" s="69"/>
      <c r="V30" s="73">
        <v>268.94</v>
      </c>
      <c r="W30" s="103">
        <v>1246</v>
      </c>
      <c r="X30" s="96"/>
      <c r="Y30" s="103">
        <v>58</v>
      </c>
      <c r="Z30" s="94"/>
      <c r="AA30" s="97"/>
      <c r="AB30" s="35" t="s">
        <v>62</v>
      </c>
      <c r="AC30" s="34"/>
      <c r="AD30" s="74" t="s">
        <v>0</v>
      </c>
      <c r="AE30" s="69"/>
      <c r="AF30" s="35">
        <v>6</v>
      </c>
    </row>
    <row r="31" spans="1:32" x14ac:dyDescent="0.25">
      <c r="A31" s="3" t="s">
        <v>43</v>
      </c>
      <c r="B31" s="4">
        <v>8500</v>
      </c>
      <c r="C31" s="38">
        <v>569</v>
      </c>
      <c r="D31" s="32"/>
      <c r="E31" s="38"/>
      <c r="F31" s="39"/>
      <c r="G31" s="73"/>
      <c r="H31" s="52">
        <v>0</v>
      </c>
      <c r="I31" s="46"/>
      <c r="J31" s="52">
        <v>173</v>
      </c>
      <c r="K31" s="53"/>
      <c r="L31" s="77">
        <v>225</v>
      </c>
      <c r="M31" s="65">
        <v>0</v>
      </c>
      <c r="N31" s="59"/>
      <c r="O31" s="65"/>
      <c r="P31" s="66"/>
      <c r="Q31" s="82">
        <v>425</v>
      </c>
      <c r="R31" s="38">
        <v>0</v>
      </c>
      <c r="S31" s="32"/>
      <c r="T31" s="38">
        <v>79.34</v>
      </c>
      <c r="U31" s="39"/>
      <c r="V31" s="73">
        <v>268.94</v>
      </c>
      <c r="W31" s="103">
        <v>0</v>
      </c>
      <c r="X31" s="92"/>
      <c r="Y31" s="98">
        <v>0</v>
      </c>
      <c r="Z31" s="101"/>
      <c r="AA31" s="97"/>
      <c r="AB31" s="38" t="s">
        <v>62</v>
      </c>
      <c r="AC31" s="32"/>
      <c r="AD31" s="74" t="s">
        <v>0</v>
      </c>
      <c r="AE31" s="39"/>
      <c r="AF31" s="35">
        <v>6</v>
      </c>
    </row>
    <row r="32" spans="1:32" x14ac:dyDescent="0.25">
      <c r="A32" s="3" t="s">
        <v>44</v>
      </c>
      <c r="B32" s="4">
        <v>1500</v>
      </c>
      <c r="C32" s="38">
        <v>570</v>
      </c>
      <c r="D32" s="32"/>
      <c r="E32" s="38"/>
      <c r="F32" s="39"/>
      <c r="G32" s="73" t="s">
        <v>0</v>
      </c>
      <c r="H32" s="52">
        <v>660</v>
      </c>
      <c r="I32" s="46"/>
      <c r="J32" s="52">
        <v>310</v>
      </c>
      <c r="K32" s="53"/>
      <c r="L32" s="77" t="s">
        <v>0</v>
      </c>
      <c r="M32" s="65">
        <v>700</v>
      </c>
      <c r="N32" s="59"/>
      <c r="O32" s="65"/>
      <c r="P32" s="66"/>
      <c r="Q32" s="82" t="s">
        <v>0</v>
      </c>
      <c r="R32" s="38">
        <v>617.91</v>
      </c>
      <c r="S32" s="32"/>
      <c r="T32" s="38">
        <v>302.64</v>
      </c>
      <c r="U32" s="39"/>
      <c r="V32" s="73" t="s">
        <v>0</v>
      </c>
      <c r="W32" s="98">
        <v>1037</v>
      </c>
      <c r="X32" s="92"/>
      <c r="Y32" s="98">
        <v>199</v>
      </c>
      <c r="Z32" s="101"/>
      <c r="AA32" s="97" t="s">
        <v>0</v>
      </c>
      <c r="AB32" s="38">
        <v>1200</v>
      </c>
      <c r="AC32" s="32"/>
      <c r="AD32" s="74" t="s">
        <v>0</v>
      </c>
      <c r="AE32" s="39"/>
      <c r="AF32" s="35" t="s">
        <v>0</v>
      </c>
    </row>
    <row r="33" spans="1:32" x14ac:dyDescent="0.25">
      <c r="A33" s="3" t="s">
        <v>45</v>
      </c>
      <c r="B33" s="3">
        <v>850</v>
      </c>
      <c r="C33" s="35">
        <v>323</v>
      </c>
      <c r="D33" s="34"/>
      <c r="E33" s="35"/>
      <c r="F33" s="69"/>
      <c r="G33" s="73" t="s">
        <v>0</v>
      </c>
      <c r="H33" s="49">
        <v>0</v>
      </c>
      <c r="I33" s="48"/>
      <c r="J33" s="49">
        <v>310</v>
      </c>
      <c r="K33" s="75"/>
      <c r="L33" s="77" t="s">
        <v>0</v>
      </c>
      <c r="M33" s="62">
        <v>0</v>
      </c>
      <c r="N33" s="61"/>
      <c r="O33" s="62"/>
      <c r="P33" s="80"/>
      <c r="Q33" s="82" t="s">
        <v>0</v>
      </c>
      <c r="R33" s="35">
        <v>308.95999999999998</v>
      </c>
      <c r="S33" s="34"/>
      <c r="T33" s="35">
        <v>302.64</v>
      </c>
      <c r="U33" s="69"/>
      <c r="V33" s="73" t="s">
        <v>0</v>
      </c>
      <c r="W33" s="98">
        <v>0</v>
      </c>
      <c r="X33" s="96"/>
      <c r="Y33" s="103">
        <v>0</v>
      </c>
      <c r="Z33" s="94"/>
      <c r="AA33" s="97" t="s">
        <v>0</v>
      </c>
      <c r="AB33" s="35" t="s">
        <v>63</v>
      </c>
      <c r="AC33" s="34"/>
      <c r="AD33" s="74" t="s">
        <v>0</v>
      </c>
      <c r="AE33" s="69"/>
      <c r="AF33" s="35" t="s">
        <v>0</v>
      </c>
    </row>
    <row r="34" spans="1:32" x14ac:dyDescent="0.25">
      <c r="A34" s="3" t="s">
        <v>46</v>
      </c>
      <c r="B34" s="3">
        <v>300</v>
      </c>
      <c r="C34" s="33">
        <v>114</v>
      </c>
      <c r="D34" s="34"/>
      <c r="E34" s="33"/>
      <c r="F34" s="69"/>
      <c r="G34" s="73" t="s">
        <v>0</v>
      </c>
      <c r="H34" s="47">
        <v>570</v>
      </c>
      <c r="I34" s="48"/>
      <c r="J34" s="47">
        <v>310</v>
      </c>
      <c r="K34" s="75"/>
      <c r="L34" s="77" t="s">
        <v>0</v>
      </c>
      <c r="M34" s="60">
        <v>600</v>
      </c>
      <c r="N34" s="61"/>
      <c r="O34" s="60"/>
      <c r="P34" s="80"/>
      <c r="Q34" s="82" t="s">
        <v>0</v>
      </c>
      <c r="R34" s="33">
        <v>266.37</v>
      </c>
      <c r="S34" s="34"/>
      <c r="T34" s="33">
        <v>302.64</v>
      </c>
      <c r="U34" s="69"/>
      <c r="V34" s="73" t="s">
        <v>0</v>
      </c>
      <c r="W34" s="103">
        <v>0</v>
      </c>
      <c r="X34" s="96"/>
      <c r="Y34" s="93">
        <v>0</v>
      </c>
      <c r="Z34" s="94"/>
      <c r="AA34" s="97" t="s">
        <v>0</v>
      </c>
      <c r="AB34" s="33" t="s">
        <v>63</v>
      </c>
      <c r="AC34" s="34"/>
      <c r="AD34" s="74" t="s">
        <v>0</v>
      </c>
      <c r="AE34" s="69"/>
      <c r="AF34" s="35" t="s">
        <v>0</v>
      </c>
    </row>
    <row r="35" spans="1:32" x14ac:dyDescent="0.25">
      <c r="A35" s="3" t="s">
        <v>47</v>
      </c>
      <c r="B35" s="4">
        <v>1500</v>
      </c>
      <c r="C35" s="35">
        <v>570</v>
      </c>
      <c r="D35" s="34"/>
      <c r="E35" s="35"/>
      <c r="F35" s="40"/>
      <c r="G35" s="73" t="s">
        <v>0</v>
      </c>
      <c r="H35" s="49">
        <v>570</v>
      </c>
      <c r="I35" s="48"/>
      <c r="J35" s="49">
        <v>310</v>
      </c>
      <c r="K35" s="54"/>
      <c r="L35" s="77" t="s">
        <v>0</v>
      </c>
      <c r="M35" s="62">
        <v>0</v>
      </c>
      <c r="N35" s="61"/>
      <c r="O35" s="62"/>
      <c r="P35" s="67"/>
      <c r="Q35" s="82" t="s">
        <v>0</v>
      </c>
      <c r="R35" s="35">
        <v>617.91</v>
      </c>
      <c r="S35" s="34"/>
      <c r="T35" s="35">
        <v>302.64</v>
      </c>
      <c r="U35" s="40"/>
      <c r="V35" s="73" t="s">
        <v>0</v>
      </c>
      <c r="W35" s="93">
        <v>0</v>
      </c>
      <c r="X35" s="96"/>
      <c r="Y35" s="103">
        <v>0</v>
      </c>
      <c r="Z35" s="104"/>
      <c r="AA35" s="97" t="s">
        <v>0</v>
      </c>
      <c r="AB35" s="35" t="s">
        <v>63</v>
      </c>
      <c r="AC35" s="34"/>
      <c r="AD35" s="74" t="s">
        <v>0</v>
      </c>
      <c r="AE35" s="40"/>
      <c r="AF35" s="35" t="s">
        <v>0</v>
      </c>
    </row>
    <row r="36" spans="1:32" x14ac:dyDescent="0.25">
      <c r="A36" s="3" t="s">
        <v>7</v>
      </c>
      <c r="B36" s="5" t="s">
        <v>0</v>
      </c>
      <c r="C36" s="38">
        <v>0</v>
      </c>
      <c r="D36" s="32"/>
      <c r="E36" s="38"/>
      <c r="F36" s="39"/>
      <c r="G36" s="74" t="s">
        <v>0</v>
      </c>
      <c r="H36" s="52">
        <v>200</v>
      </c>
      <c r="I36" s="46"/>
      <c r="J36" s="52" t="s">
        <v>0</v>
      </c>
      <c r="K36" s="53"/>
      <c r="L36" s="78" t="s">
        <v>0</v>
      </c>
      <c r="M36" s="65">
        <v>0</v>
      </c>
      <c r="N36" s="59"/>
      <c r="O36" s="65"/>
      <c r="P36" s="66"/>
      <c r="Q36" s="83" t="s">
        <v>0</v>
      </c>
      <c r="R36" s="38">
        <v>0</v>
      </c>
      <c r="S36" s="32"/>
      <c r="T36" s="38" t="s">
        <v>0</v>
      </c>
      <c r="U36" s="39"/>
      <c r="V36" s="74" t="s">
        <v>0</v>
      </c>
      <c r="W36" s="98" t="s">
        <v>12</v>
      </c>
      <c r="X36" s="92"/>
      <c r="Y36" s="98" t="s">
        <v>0</v>
      </c>
      <c r="Z36" s="101"/>
      <c r="AA36" s="100" t="s">
        <v>0</v>
      </c>
      <c r="AB36" s="38" t="s">
        <v>12</v>
      </c>
      <c r="AC36" s="32"/>
      <c r="AD36" s="74" t="s">
        <v>0</v>
      </c>
      <c r="AE36" s="39"/>
      <c r="AF36" s="38" t="s">
        <v>0</v>
      </c>
    </row>
    <row r="37" spans="1:32" x14ac:dyDescent="0.25">
      <c r="A37" s="3" t="s">
        <v>8</v>
      </c>
      <c r="B37" s="3" t="s">
        <v>0</v>
      </c>
      <c r="C37" s="33">
        <v>0</v>
      </c>
      <c r="D37" s="32"/>
      <c r="E37" s="33"/>
      <c r="F37" s="69"/>
      <c r="G37" s="74" t="s">
        <v>0</v>
      </c>
      <c r="H37" s="47">
        <v>200</v>
      </c>
      <c r="I37" s="46"/>
      <c r="J37" s="47" t="s">
        <v>0</v>
      </c>
      <c r="K37" s="75"/>
      <c r="L37" s="78" t="s">
        <v>0</v>
      </c>
      <c r="M37" s="60">
        <v>300</v>
      </c>
      <c r="N37" s="59"/>
      <c r="O37" s="60"/>
      <c r="P37" s="80"/>
      <c r="Q37" s="83" t="s">
        <v>0</v>
      </c>
      <c r="R37" s="33">
        <v>0</v>
      </c>
      <c r="S37" s="32"/>
      <c r="T37" s="33" t="s">
        <v>0</v>
      </c>
      <c r="U37" s="69"/>
      <c r="V37" s="74" t="s">
        <v>0</v>
      </c>
      <c r="W37" s="93" t="s">
        <v>12</v>
      </c>
      <c r="X37" s="92"/>
      <c r="Y37" s="93">
        <v>45</v>
      </c>
      <c r="Z37" s="94"/>
      <c r="AA37" s="100" t="s">
        <v>0</v>
      </c>
      <c r="AB37" s="33" t="s">
        <v>12</v>
      </c>
      <c r="AC37" s="32"/>
      <c r="AD37" s="74" t="s">
        <v>0</v>
      </c>
      <c r="AE37" s="69"/>
      <c r="AF37" s="38" t="s">
        <v>0</v>
      </c>
    </row>
    <row r="38" spans="1:32" x14ac:dyDescent="0.25">
      <c r="A38" s="68" t="s">
        <v>10</v>
      </c>
      <c r="B38" s="3"/>
      <c r="C38" s="106">
        <f>SUM(C4:C37)</f>
        <v>44595</v>
      </c>
      <c r="D38" s="107"/>
      <c r="E38" s="106" t="s">
        <v>0</v>
      </c>
      <c r="F38" s="108"/>
      <c r="G38" s="109">
        <v>0</v>
      </c>
      <c r="H38" s="110">
        <f>SUM(H4:H37)</f>
        <v>38993</v>
      </c>
      <c r="I38" s="111"/>
      <c r="J38" s="110" t="s">
        <v>0</v>
      </c>
      <c r="K38" s="112"/>
      <c r="L38" s="113">
        <f>SUM(L7:L31)</f>
        <v>4789</v>
      </c>
      <c r="M38" s="114">
        <f>SUM(M4:M37)</f>
        <v>48943</v>
      </c>
      <c r="N38" s="115"/>
      <c r="O38" s="114" t="s">
        <v>0</v>
      </c>
      <c r="P38" s="116"/>
      <c r="Q38" s="117">
        <f>SUM(Q31+Q30)+Q29+Q28+Q27+Q26+Q25+Q24+Q23+Q22+Q21+Q20+Q19+Q18+Q17+Q16+Q15+Q13+Q7+Q6</f>
        <v>8119</v>
      </c>
      <c r="R38" s="106">
        <f>SUM(R4:R37)</f>
        <v>69598.87</v>
      </c>
      <c r="S38" s="107"/>
      <c r="T38" s="106" t="s">
        <v>0</v>
      </c>
      <c r="U38" s="108"/>
      <c r="V38" s="109">
        <f>SUM(V4:V37)</f>
        <v>5858.7199999999984</v>
      </c>
      <c r="W38" s="118">
        <f>SUM(W4:W35)</f>
        <v>44547</v>
      </c>
      <c r="X38" s="119"/>
      <c r="Y38" s="118" t="s">
        <v>0</v>
      </c>
      <c r="Z38" s="120"/>
      <c r="AA38" s="121">
        <v>0</v>
      </c>
      <c r="AB38" s="106">
        <f>SUM(AB4:AB37)</f>
        <v>41500</v>
      </c>
      <c r="AC38" s="107"/>
      <c r="AD38" s="106" t="s">
        <v>0</v>
      </c>
      <c r="AE38" s="108"/>
      <c r="AF38" s="109">
        <f>SUM(AF4:AF37)</f>
        <v>144</v>
      </c>
    </row>
    <row r="39" spans="1:32" x14ac:dyDescent="0.25">
      <c r="A39" s="3"/>
      <c r="B39" s="3"/>
      <c r="C39" s="39"/>
      <c r="D39" s="32"/>
      <c r="E39" s="39"/>
      <c r="F39" s="39"/>
      <c r="G39" s="37"/>
      <c r="H39" s="53"/>
      <c r="I39" s="46"/>
      <c r="J39" s="53"/>
      <c r="K39" s="53"/>
      <c r="L39" s="51"/>
      <c r="M39" s="66"/>
      <c r="N39" s="59"/>
      <c r="O39" s="66"/>
      <c r="P39" s="66"/>
      <c r="Q39" s="64"/>
      <c r="R39" s="39"/>
      <c r="S39" s="32"/>
      <c r="T39" s="39"/>
      <c r="U39" s="39"/>
      <c r="V39" s="37"/>
      <c r="W39" s="101"/>
      <c r="X39" s="92"/>
      <c r="Y39" s="101"/>
      <c r="Z39" s="101"/>
      <c r="AA39" s="105"/>
      <c r="AB39" s="39"/>
      <c r="AC39" s="32"/>
      <c r="AD39" s="39"/>
      <c r="AE39" s="39"/>
      <c r="AF39" s="36"/>
    </row>
    <row r="40" spans="1:32" x14ac:dyDescent="0.25">
      <c r="A40" s="2" t="s">
        <v>53</v>
      </c>
      <c r="B40" s="3"/>
      <c r="C40" s="39"/>
      <c r="D40" s="32"/>
      <c r="E40" s="39"/>
      <c r="F40" s="39"/>
      <c r="G40" s="32"/>
      <c r="H40" s="53"/>
      <c r="I40" s="46"/>
      <c r="J40" s="53"/>
      <c r="K40" s="53"/>
      <c r="L40" s="51"/>
      <c r="M40" s="66"/>
      <c r="N40" s="59"/>
      <c r="O40" s="66"/>
      <c r="P40" s="66"/>
      <c r="Q40" s="64"/>
      <c r="R40" s="39"/>
      <c r="S40" s="32"/>
      <c r="T40" s="39"/>
      <c r="U40" s="39"/>
      <c r="V40" s="32"/>
      <c r="W40" s="101"/>
      <c r="X40" s="92"/>
      <c r="Y40" s="101"/>
      <c r="Z40" s="101"/>
      <c r="AA40" s="92"/>
      <c r="AB40" s="39"/>
      <c r="AC40" s="32"/>
      <c r="AD40" s="39"/>
      <c r="AE40" s="39"/>
      <c r="AF40" s="36"/>
    </row>
    <row r="41" spans="1:32" x14ac:dyDescent="0.25">
      <c r="A41" s="3" t="s">
        <v>48</v>
      </c>
      <c r="B41" s="4">
        <v>9000</v>
      </c>
      <c r="C41" s="33">
        <v>3695</v>
      </c>
      <c r="D41" s="32"/>
      <c r="E41" s="33"/>
      <c r="F41" s="69"/>
      <c r="G41" s="37"/>
      <c r="H41" s="47">
        <v>4326</v>
      </c>
      <c r="I41" s="46"/>
      <c r="J41" s="47">
        <v>1656</v>
      </c>
      <c r="K41" s="75"/>
      <c r="L41" s="51"/>
      <c r="M41" s="60">
        <v>3600</v>
      </c>
      <c r="N41" s="59"/>
      <c r="O41" s="60"/>
      <c r="P41" s="80"/>
      <c r="Q41" s="64"/>
      <c r="R41" s="33">
        <v>4902.68</v>
      </c>
      <c r="S41" s="32"/>
      <c r="T41" s="33">
        <v>514.84</v>
      </c>
      <c r="U41" s="69"/>
      <c r="V41" s="37"/>
      <c r="W41" s="93">
        <v>4916</v>
      </c>
      <c r="X41" s="92"/>
      <c r="Y41" s="93"/>
      <c r="Z41" s="94"/>
      <c r="AA41" s="105"/>
      <c r="AB41" s="33">
        <v>3500</v>
      </c>
      <c r="AC41" s="32"/>
      <c r="AD41" s="33"/>
      <c r="AE41" s="69"/>
      <c r="AF41" s="36"/>
    </row>
    <row r="42" spans="1:32" x14ac:dyDescent="0.25">
      <c r="A42" s="3" t="s">
        <v>49</v>
      </c>
      <c r="B42" s="4">
        <v>6100</v>
      </c>
      <c r="C42" s="33">
        <v>2792</v>
      </c>
      <c r="D42" s="32"/>
      <c r="E42" s="33"/>
      <c r="F42" s="69"/>
      <c r="G42" s="37"/>
      <c r="H42" s="47">
        <v>4642</v>
      </c>
      <c r="I42" s="46"/>
      <c r="J42" s="47"/>
      <c r="K42" s="75"/>
      <c r="L42" s="51"/>
      <c r="M42" s="60">
        <v>5200</v>
      </c>
      <c r="N42" s="59"/>
      <c r="O42" s="60"/>
      <c r="P42" s="80"/>
      <c r="Q42" s="64"/>
      <c r="R42" s="33">
        <v>2905.57</v>
      </c>
      <c r="S42" s="32"/>
      <c r="T42" s="33">
        <v>528.29</v>
      </c>
      <c r="U42" s="69"/>
      <c r="V42" s="37"/>
      <c r="W42" s="93">
        <v>3710</v>
      </c>
      <c r="X42" s="92"/>
      <c r="Y42" s="93"/>
      <c r="Z42" s="94"/>
      <c r="AA42" s="105"/>
      <c r="AB42" s="33">
        <v>3600</v>
      </c>
      <c r="AC42" s="32"/>
      <c r="AD42" s="33"/>
      <c r="AE42" s="69"/>
      <c r="AF42" s="36"/>
    </row>
    <row r="43" spans="1:32" x14ac:dyDescent="0.25">
      <c r="A43" s="3" t="s">
        <v>50</v>
      </c>
      <c r="B43" s="4">
        <v>5500</v>
      </c>
      <c r="C43" s="38">
        <v>1722</v>
      </c>
      <c r="D43" s="32"/>
      <c r="E43" s="38"/>
      <c r="F43" s="36"/>
      <c r="G43" s="37"/>
      <c r="H43" s="52">
        <v>830</v>
      </c>
      <c r="I43" s="46"/>
      <c r="J43" s="52">
        <v>371</v>
      </c>
      <c r="K43" s="50"/>
      <c r="L43" s="51"/>
      <c r="M43" s="65">
        <v>1062</v>
      </c>
      <c r="N43" s="59"/>
      <c r="O43" s="65"/>
      <c r="P43" s="63"/>
      <c r="Q43" s="64"/>
      <c r="R43" s="38">
        <v>793.91</v>
      </c>
      <c r="S43" s="32"/>
      <c r="T43" s="38">
        <v>130.15</v>
      </c>
      <c r="U43" s="36"/>
      <c r="V43" s="37"/>
      <c r="W43" s="98">
        <v>1358</v>
      </c>
      <c r="X43" s="92"/>
      <c r="Y43" s="98"/>
      <c r="Z43" s="99"/>
      <c r="AA43" s="105"/>
      <c r="AB43" s="38">
        <v>500</v>
      </c>
      <c r="AC43" s="32"/>
      <c r="AD43" s="38"/>
      <c r="AE43" s="36"/>
      <c r="AF43" s="36"/>
    </row>
    <row r="44" spans="1:32" x14ac:dyDescent="0.25">
      <c r="A44" s="3" t="s">
        <v>51</v>
      </c>
      <c r="B44" s="4">
        <v>2000</v>
      </c>
      <c r="C44" s="31">
        <v>1141</v>
      </c>
      <c r="D44" s="32"/>
      <c r="E44" s="38"/>
      <c r="F44" s="39"/>
      <c r="G44" s="37"/>
      <c r="H44" s="45">
        <v>1425</v>
      </c>
      <c r="I44" s="46"/>
      <c r="J44" s="52">
        <v>1125</v>
      </c>
      <c r="K44" s="53"/>
      <c r="L44" s="51"/>
      <c r="M44" s="58">
        <v>2100</v>
      </c>
      <c r="N44" s="59"/>
      <c r="O44" s="65"/>
      <c r="P44" s="66"/>
      <c r="Q44" s="64"/>
      <c r="R44" s="31">
        <v>2551.71</v>
      </c>
      <c r="S44" s="32"/>
      <c r="T44" s="38">
        <v>549.61</v>
      </c>
      <c r="U44" s="39"/>
      <c r="V44" s="37"/>
      <c r="W44" s="91">
        <v>1690</v>
      </c>
      <c r="X44" s="92"/>
      <c r="Y44" s="98"/>
      <c r="Z44" s="101"/>
      <c r="AA44" s="105"/>
      <c r="AB44" s="31">
        <v>1000</v>
      </c>
      <c r="AC44" s="32"/>
      <c r="AD44" s="38"/>
      <c r="AE44" s="39"/>
      <c r="AF44" s="36"/>
    </row>
    <row r="45" spans="1:32" x14ac:dyDescent="0.25">
      <c r="A45" s="16" t="s">
        <v>10</v>
      </c>
      <c r="B45" s="6"/>
      <c r="C45" s="39">
        <f>SUM(C41:C44)</f>
        <v>9350</v>
      </c>
      <c r="D45" s="32"/>
      <c r="E45" s="31"/>
      <c r="F45" s="39"/>
      <c r="G45" s="37" t="s">
        <v>0</v>
      </c>
      <c r="H45" s="53">
        <f>SUM(H41:H44)</f>
        <v>11223</v>
      </c>
      <c r="I45" s="46"/>
      <c r="J45" s="45" t="s">
        <v>0</v>
      </c>
      <c r="K45" s="53"/>
      <c r="L45" s="51" t="s">
        <v>0</v>
      </c>
      <c r="M45" s="66">
        <f>SUM(M41:M44)</f>
        <v>11962</v>
      </c>
      <c r="N45" s="59"/>
      <c r="O45" s="58"/>
      <c r="P45" s="66"/>
      <c r="Q45" s="64" t="s">
        <v>0</v>
      </c>
      <c r="R45" s="39">
        <f>SUM(R41:R44)</f>
        <v>11153.869999999999</v>
      </c>
      <c r="S45" s="32"/>
      <c r="T45" s="31" t="s">
        <v>0</v>
      </c>
      <c r="U45" s="39"/>
      <c r="V45" s="37" t="s">
        <v>0</v>
      </c>
      <c r="W45" s="101">
        <f>SUM(W41:W44)</f>
        <v>11674</v>
      </c>
      <c r="X45" s="92"/>
      <c r="Y45" s="91"/>
      <c r="Z45" s="101"/>
      <c r="AA45" s="105" t="s">
        <v>0</v>
      </c>
      <c r="AB45" s="39">
        <f>SUM(AB41:AB44)</f>
        <v>8600</v>
      </c>
      <c r="AC45" s="32"/>
      <c r="AD45" s="31"/>
      <c r="AE45" s="39"/>
      <c r="AF45" s="36" t="s">
        <v>0</v>
      </c>
    </row>
    <row r="46" spans="1:32" x14ac:dyDescent="0.25">
      <c r="A46" s="16" t="s">
        <v>52</v>
      </c>
      <c r="B46" s="17"/>
      <c r="C46" s="109">
        <f>C45+C38</f>
        <v>53945</v>
      </c>
      <c r="D46" s="32"/>
      <c r="E46" s="36"/>
      <c r="F46" s="36"/>
      <c r="G46" s="37" t="s">
        <v>0</v>
      </c>
      <c r="H46" s="113">
        <f>H45+H38</f>
        <v>50216</v>
      </c>
      <c r="I46" s="46"/>
      <c r="J46" s="50" t="s">
        <v>0</v>
      </c>
      <c r="K46" s="50"/>
      <c r="L46" s="51" t="s">
        <v>0</v>
      </c>
      <c r="M46" s="117">
        <f>SUM(M45+M38)</f>
        <v>60905</v>
      </c>
      <c r="N46" s="59"/>
      <c r="O46" s="63"/>
      <c r="P46" s="63"/>
      <c r="Q46" s="64" t="s">
        <v>0</v>
      </c>
      <c r="R46" s="109">
        <f>R45+R38</f>
        <v>80752.739999999991</v>
      </c>
      <c r="S46" s="32"/>
      <c r="T46" s="36" t="s">
        <v>0</v>
      </c>
      <c r="U46" s="36"/>
      <c r="V46" s="37" t="s">
        <v>0</v>
      </c>
      <c r="W46" s="121">
        <f>W45+W38</f>
        <v>56221</v>
      </c>
      <c r="X46" s="92"/>
      <c r="Y46" s="99"/>
      <c r="Z46" s="99"/>
      <c r="AA46" s="105" t="s">
        <v>0</v>
      </c>
      <c r="AB46" s="109">
        <f>AB45+AB38</f>
        <v>50100</v>
      </c>
      <c r="AC46" s="32"/>
      <c r="AD46" s="36"/>
      <c r="AE46" s="36"/>
      <c r="AF46" s="36" t="s">
        <v>0</v>
      </c>
    </row>
    <row r="47" spans="1:32" x14ac:dyDescent="0.25">
      <c r="A47" s="2"/>
      <c r="B47" s="5"/>
      <c r="C47" s="36"/>
      <c r="D47" s="32"/>
      <c r="E47" s="36"/>
      <c r="F47" s="36"/>
      <c r="G47" s="37"/>
      <c r="H47" s="50"/>
      <c r="I47" s="46"/>
      <c r="J47" s="50"/>
      <c r="K47" s="50"/>
      <c r="L47" s="51"/>
      <c r="M47" s="63"/>
      <c r="N47" s="59"/>
      <c r="O47" s="63"/>
      <c r="P47" s="63"/>
      <c r="Q47" s="64"/>
      <c r="R47" s="36"/>
      <c r="S47" s="32"/>
      <c r="T47" s="36"/>
      <c r="U47" s="36"/>
      <c r="V47" s="37"/>
      <c r="W47" s="99"/>
      <c r="X47" s="92"/>
      <c r="Y47" s="99"/>
      <c r="Z47" s="99"/>
      <c r="AA47" s="105"/>
      <c r="AB47" s="36"/>
      <c r="AC47" s="32"/>
      <c r="AD47" s="36"/>
      <c r="AE47" s="36"/>
      <c r="AF47" s="36"/>
    </row>
    <row r="48" spans="1:32" x14ac:dyDescent="0.25">
      <c r="A48" s="2" t="s">
        <v>9</v>
      </c>
      <c r="B48" s="5"/>
      <c r="C48" s="36"/>
      <c r="D48" s="32"/>
      <c r="E48" s="36"/>
      <c r="F48" s="36"/>
      <c r="G48" s="37"/>
      <c r="H48" s="50"/>
      <c r="I48" s="46"/>
      <c r="J48" s="50"/>
      <c r="K48" s="50"/>
      <c r="L48" s="51"/>
      <c r="M48" s="63"/>
      <c r="N48" s="59"/>
      <c r="O48" s="63"/>
      <c r="P48" s="63"/>
      <c r="Q48" s="64"/>
      <c r="R48" s="36"/>
      <c r="S48" s="32"/>
      <c r="T48" s="36"/>
      <c r="U48" s="36"/>
      <c r="V48" s="37"/>
      <c r="W48" s="99"/>
      <c r="X48" s="92"/>
      <c r="Y48" s="99"/>
      <c r="Z48" s="99"/>
      <c r="AA48" s="105"/>
      <c r="AB48" s="36"/>
      <c r="AC48" s="32"/>
      <c r="AD48" s="36"/>
      <c r="AE48" s="36"/>
      <c r="AF48" s="36"/>
    </row>
    <row r="49" spans="1:32" x14ac:dyDescent="0.25">
      <c r="A49" s="3" t="s">
        <v>4</v>
      </c>
      <c r="B49" s="5" t="s">
        <v>0</v>
      </c>
      <c r="C49" s="36">
        <v>0</v>
      </c>
      <c r="D49" s="32"/>
      <c r="E49" s="36"/>
      <c r="F49" s="36"/>
      <c r="G49" s="37"/>
      <c r="H49" s="50">
        <v>120</v>
      </c>
      <c r="I49" s="46"/>
      <c r="J49" s="50"/>
      <c r="K49" s="50"/>
      <c r="L49" s="51"/>
      <c r="M49" s="63"/>
      <c r="N49" s="59"/>
      <c r="O49" s="63"/>
      <c r="P49" s="63"/>
      <c r="Q49" s="64"/>
      <c r="R49" s="36">
        <v>72</v>
      </c>
      <c r="S49" s="32"/>
      <c r="T49" s="36"/>
      <c r="U49" s="36"/>
      <c r="V49" s="37"/>
      <c r="W49" s="99"/>
      <c r="X49" s="92"/>
      <c r="Y49" s="99"/>
      <c r="Z49" s="99"/>
      <c r="AA49" s="105"/>
      <c r="AB49" s="36">
        <v>85</v>
      </c>
      <c r="AC49" s="32"/>
      <c r="AD49" s="36"/>
      <c r="AE49" s="36"/>
      <c r="AF49" s="36"/>
    </row>
    <row r="50" spans="1:32" x14ac:dyDescent="0.25">
      <c r="A50" s="3" t="s">
        <v>3</v>
      </c>
      <c r="B50" s="5" t="s">
        <v>0</v>
      </c>
      <c r="C50" s="36">
        <v>0</v>
      </c>
      <c r="D50" s="32"/>
      <c r="E50" s="36"/>
      <c r="F50" s="36"/>
      <c r="G50" s="37"/>
      <c r="H50" s="50">
        <v>3500</v>
      </c>
      <c r="I50" s="46"/>
      <c r="J50" s="50"/>
      <c r="K50" s="50"/>
      <c r="L50" s="51"/>
      <c r="M50" s="63"/>
      <c r="N50" s="59"/>
      <c r="O50" s="63"/>
      <c r="P50" s="63"/>
      <c r="Q50" s="64"/>
      <c r="R50" s="36">
        <v>0</v>
      </c>
      <c r="S50" s="32"/>
      <c r="T50" s="36"/>
      <c r="U50" s="36"/>
      <c r="V50" s="37"/>
      <c r="W50" s="99"/>
      <c r="X50" s="92"/>
      <c r="Y50" s="99"/>
      <c r="Z50" s="99"/>
      <c r="AA50" s="105"/>
      <c r="AB50" s="36">
        <v>0</v>
      </c>
      <c r="AC50" s="32"/>
      <c r="AD50" s="36"/>
      <c r="AE50" s="36"/>
      <c r="AF50" s="36"/>
    </row>
    <row r="51" spans="1:32" x14ac:dyDescent="0.25">
      <c r="A51" s="2" t="s">
        <v>6</v>
      </c>
      <c r="B51" s="5" t="s">
        <v>0</v>
      </c>
      <c r="C51" s="36">
        <v>0</v>
      </c>
      <c r="D51" s="32"/>
      <c r="E51" s="36"/>
      <c r="F51" s="36"/>
      <c r="G51" s="37"/>
      <c r="H51" s="50">
        <v>75</v>
      </c>
      <c r="I51" s="46"/>
      <c r="J51" s="50"/>
      <c r="K51" s="50"/>
      <c r="L51" s="51"/>
      <c r="M51" s="63"/>
      <c r="N51" s="59"/>
      <c r="O51" s="63"/>
      <c r="P51" s="63"/>
      <c r="Q51" s="64"/>
      <c r="R51" s="36">
        <v>40</v>
      </c>
      <c r="S51" s="32"/>
      <c r="T51" s="36"/>
      <c r="U51" s="36"/>
      <c r="V51" s="37"/>
      <c r="W51" s="99"/>
      <c r="X51" s="92"/>
      <c r="Y51" s="99"/>
      <c r="Z51" s="99"/>
      <c r="AA51" s="105"/>
      <c r="AB51" s="36">
        <v>75</v>
      </c>
      <c r="AC51" s="32"/>
      <c r="AD51" s="36"/>
      <c r="AE51" s="36"/>
      <c r="AF51" s="36"/>
    </row>
    <row r="52" spans="1:32" x14ac:dyDescent="0.25">
      <c r="A52" s="2"/>
      <c r="B52" s="5"/>
      <c r="C52" s="36"/>
      <c r="D52" s="32"/>
      <c r="E52" s="36"/>
      <c r="F52" s="36"/>
      <c r="G52" s="37"/>
      <c r="H52" s="50"/>
      <c r="I52" s="46"/>
      <c r="J52" s="50"/>
      <c r="K52" s="50"/>
      <c r="L52" s="51"/>
      <c r="M52" s="63"/>
      <c r="N52" s="59"/>
      <c r="O52" s="63"/>
      <c r="P52" s="63"/>
      <c r="Q52" s="64"/>
      <c r="R52" s="36"/>
      <c r="S52" s="32"/>
      <c r="T52" s="36"/>
      <c r="U52" s="36"/>
      <c r="V52" s="37"/>
      <c r="W52" s="99"/>
      <c r="X52" s="92"/>
      <c r="Y52" s="99"/>
      <c r="Z52" s="99"/>
      <c r="AA52" s="105"/>
      <c r="AB52" s="36"/>
      <c r="AC52" s="32"/>
      <c r="AD52" s="36"/>
      <c r="AE52" s="36"/>
      <c r="AF52" s="36"/>
    </row>
    <row r="53" spans="1:32" x14ac:dyDescent="0.25">
      <c r="A53" s="7"/>
      <c r="B53" s="5"/>
      <c r="C53" s="12"/>
      <c r="D53" s="9"/>
      <c r="E53" s="12"/>
      <c r="F53" s="12"/>
      <c r="G53" s="5"/>
      <c r="H53" s="12"/>
      <c r="I53" s="9"/>
      <c r="J53" s="12"/>
      <c r="K53" s="5"/>
      <c r="L53" s="12"/>
      <c r="M53" s="12"/>
      <c r="N53" s="9"/>
      <c r="O53" s="12"/>
      <c r="P53" s="5"/>
      <c r="Q53" s="12"/>
      <c r="R53" s="12"/>
      <c r="S53" s="9"/>
      <c r="T53" s="12"/>
      <c r="U53" s="5"/>
      <c r="V53" s="12"/>
      <c r="W53" s="12"/>
      <c r="X53" s="9"/>
      <c r="Y53" s="12"/>
      <c r="Z53" s="5"/>
      <c r="AA53" s="12"/>
    </row>
    <row r="54" spans="1:32" x14ac:dyDescent="0.25">
      <c r="A54" s="70"/>
      <c r="B54" s="5"/>
      <c r="C54" s="12"/>
      <c r="D54" s="9"/>
      <c r="E54" s="12"/>
      <c r="F54" s="12"/>
      <c r="G54" s="5"/>
      <c r="H54" s="12"/>
      <c r="I54" s="9"/>
      <c r="J54" s="12"/>
      <c r="K54" s="5"/>
      <c r="L54" s="12"/>
      <c r="M54" s="12"/>
      <c r="N54" s="9"/>
      <c r="O54" s="12"/>
      <c r="P54" s="5"/>
      <c r="Q54" s="12"/>
      <c r="R54" s="12"/>
      <c r="S54" s="9"/>
      <c r="T54" s="12"/>
      <c r="U54" s="5"/>
      <c r="V54" s="12"/>
      <c r="W54" s="12"/>
      <c r="X54" s="9"/>
      <c r="Y54" s="12"/>
      <c r="Z54" s="5"/>
      <c r="AA54" s="12"/>
    </row>
    <row r="55" spans="1:32" x14ac:dyDescent="0.25">
      <c r="A55" s="7"/>
      <c r="B55" s="5"/>
      <c r="C55" s="12">
        <f>C38+C49+C50+C51+C46</f>
        <v>98540</v>
      </c>
      <c r="D55" s="9"/>
      <c r="E55" s="12"/>
      <c r="F55" s="12"/>
      <c r="G55" s="5"/>
      <c r="H55" s="12">
        <f>H38+H49+H50+H51+H46</f>
        <v>92904</v>
      </c>
      <c r="I55" s="9"/>
      <c r="J55" s="12"/>
      <c r="K55" s="5"/>
      <c r="L55" s="12"/>
      <c r="M55" s="12">
        <f>M38+M49+M50+M51+M46</f>
        <v>109848</v>
      </c>
      <c r="N55" s="9"/>
      <c r="O55" s="12"/>
      <c r="P55" s="5"/>
      <c r="Q55" s="12"/>
      <c r="R55" s="12">
        <f>R38+R49+R50+R51+R46</f>
        <v>150463.60999999999</v>
      </c>
      <c r="S55" s="9"/>
      <c r="T55" s="12"/>
      <c r="U55" s="5"/>
      <c r="V55" s="12"/>
      <c r="W55" s="12">
        <f>W38+W49+W50+W51+W46</f>
        <v>100768</v>
      </c>
      <c r="X55" s="9"/>
      <c r="Y55" s="12"/>
      <c r="Z55" s="5"/>
      <c r="AA55" s="12"/>
      <c r="AB55" s="12">
        <f>AB38+AB49+AB50+AB51+AB46</f>
        <v>91760</v>
      </c>
    </row>
    <row r="56" spans="1:32" x14ac:dyDescent="0.25">
      <c r="A56" s="7"/>
      <c r="B56" s="5"/>
      <c r="C56" s="12"/>
      <c r="D56" s="9"/>
      <c r="E56" s="12"/>
      <c r="F56" s="12"/>
      <c r="G56" s="5"/>
      <c r="H56" s="5" t="s">
        <v>65</v>
      </c>
      <c r="I56" s="5"/>
      <c r="J56" s="5"/>
      <c r="AB56" t="s">
        <v>64</v>
      </c>
    </row>
    <row r="57" spans="1:32" x14ac:dyDescent="0.25">
      <c r="A57" s="7" t="s">
        <v>67</v>
      </c>
      <c r="B57" s="5"/>
      <c r="C57" s="12"/>
      <c r="D57" s="9"/>
      <c r="E57" s="12"/>
      <c r="F57" s="12"/>
      <c r="G57" s="5"/>
      <c r="H57" s="5" t="s">
        <v>66</v>
      </c>
      <c r="I57" s="5"/>
      <c r="J57" s="5"/>
    </row>
    <row r="58" spans="1:32" x14ac:dyDescent="0.25">
      <c r="A58" s="7"/>
      <c r="B58" s="5"/>
      <c r="C58" s="12"/>
      <c r="D58" s="9"/>
      <c r="E58" s="12"/>
      <c r="F58" s="12"/>
      <c r="G58" s="5"/>
      <c r="H58" s="5"/>
      <c r="I58" s="5"/>
      <c r="J58" s="5"/>
    </row>
    <row r="59" spans="1:32" x14ac:dyDescent="0.25">
      <c r="A59" s="7"/>
      <c r="B59" s="5"/>
      <c r="C59" s="12"/>
      <c r="D59" s="9"/>
      <c r="E59" s="12"/>
      <c r="F59" s="12"/>
      <c r="G59" s="5"/>
      <c r="H59" s="12"/>
      <c r="I59" s="5"/>
      <c r="J59" s="5"/>
      <c r="M59" s="14"/>
      <c r="W59" s="14"/>
    </row>
    <row r="60" spans="1:32" x14ac:dyDescent="0.25">
      <c r="A60" s="7"/>
      <c r="B60" s="5"/>
      <c r="C60" s="12"/>
      <c r="D60" s="9"/>
      <c r="E60" s="12"/>
      <c r="F60" s="12"/>
      <c r="G60" s="5"/>
      <c r="H60" s="5"/>
      <c r="I60" s="5"/>
      <c r="J60" s="5"/>
    </row>
    <row r="61" spans="1:32" x14ac:dyDescent="0.25">
      <c r="A61" s="7"/>
      <c r="B61" s="5"/>
      <c r="C61" s="12"/>
      <c r="D61" s="9"/>
      <c r="E61" s="12"/>
      <c r="F61" s="12"/>
      <c r="G61" s="5"/>
      <c r="H61" s="5"/>
      <c r="I61" s="5"/>
      <c r="J61" s="5"/>
    </row>
    <row r="62" spans="1:32" x14ac:dyDescent="0.25">
      <c r="A62" s="7"/>
      <c r="B62" s="5"/>
      <c r="C62" s="12"/>
      <c r="D62" s="9"/>
      <c r="E62" s="12"/>
      <c r="F62" s="12"/>
      <c r="G62" s="5"/>
      <c r="H62" s="5"/>
      <c r="I62" s="5"/>
      <c r="J62" s="5"/>
    </row>
    <row r="63" spans="1:32" x14ac:dyDescent="0.25">
      <c r="A63" s="7"/>
      <c r="B63" s="5"/>
      <c r="C63" s="12"/>
      <c r="D63" s="9"/>
      <c r="E63" s="12"/>
      <c r="F63" s="12"/>
      <c r="G63" s="5"/>
      <c r="H63" s="5"/>
      <c r="I63" s="5"/>
      <c r="J63" s="5"/>
    </row>
    <row r="64" spans="1:32" x14ac:dyDescent="0.25">
      <c r="A64" s="7"/>
      <c r="B64" s="5"/>
      <c r="C64" s="12"/>
      <c r="D64" s="9"/>
      <c r="E64" s="12"/>
      <c r="F64" s="12"/>
      <c r="G64" s="5"/>
      <c r="H64" s="5"/>
      <c r="I64" s="5"/>
      <c r="J64" s="5"/>
    </row>
    <row r="65" spans="1:10" x14ac:dyDescent="0.25">
      <c r="A65" s="5"/>
      <c r="B65" s="5"/>
      <c r="C65" s="12"/>
      <c r="D65" s="9"/>
      <c r="E65" s="12"/>
      <c r="F65" s="12"/>
      <c r="G65" s="5"/>
      <c r="H65" s="5"/>
      <c r="I65" s="5"/>
      <c r="J65" s="5"/>
    </row>
    <row r="66" spans="1:10" x14ac:dyDescent="0.25">
      <c r="A66" s="7"/>
      <c r="B66" s="5"/>
      <c r="C66" s="12"/>
      <c r="D66" s="9"/>
      <c r="E66" s="12"/>
      <c r="F66" s="12"/>
      <c r="G66" s="5"/>
      <c r="H66" s="5"/>
      <c r="I66" s="5"/>
      <c r="J66" s="5"/>
    </row>
    <row r="67" spans="1:10" x14ac:dyDescent="0.25">
      <c r="A67" s="5"/>
      <c r="B67" s="5"/>
      <c r="C67" s="12"/>
      <c r="D67" s="9"/>
      <c r="E67" s="12"/>
      <c r="F67" s="12"/>
      <c r="G67" s="5"/>
      <c r="H67" s="5"/>
      <c r="I67" s="5"/>
      <c r="J67" s="5"/>
    </row>
    <row r="68" spans="1:10" x14ac:dyDescent="0.25">
      <c r="A68" s="5"/>
      <c r="C68" s="12"/>
      <c r="D68" s="9"/>
      <c r="E68" s="12"/>
      <c r="F68" s="12"/>
      <c r="G68" s="5"/>
      <c r="H68" s="5"/>
      <c r="I68" s="5"/>
      <c r="J68" s="5"/>
    </row>
    <row r="69" spans="1:10" x14ac:dyDescent="0.25">
      <c r="C69" s="12"/>
      <c r="D69" s="9"/>
      <c r="E69" s="12"/>
      <c r="F69" s="12"/>
      <c r="G69" s="5"/>
      <c r="H69" s="5"/>
      <c r="I69" s="5"/>
      <c r="J69" s="5"/>
    </row>
    <row r="70" spans="1:10" x14ac:dyDescent="0.25">
      <c r="A70" s="3"/>
      <c r="B70" s="3"/>
      <c r="C70" s="3"/>
      <c r="D70" s="3"/>
      <c r="E70" s="3"/>
      <c r="F70" s="3"/>
      <c r="G70" s="3"/>
      <c r="H70" s="5"/>
      <c r="I70" s="5"/>
      <c r="J70" s="5"/>
    </row>
    <row r="71" spans="1:10" x14ac:dyDescent="0.25">
      <c r="A71" s="3"/>
      <c r="B71" s="3"/>
      <c r="C71" s="3"/>
      <c r="D71" s="3"/>
      <c r="E71" s="3"/>
      <c r="F71" s="3"/>
      <c r="G71" s="3"/>
      <c r="H71" s="5"/>
      <c r="I71" s="5"/>
      <c r="J71" s="5"/>
    </row>
    <row r="72" spans="1:10" x14ac:dyDescent="0.25">
      <c r="A72" s="3"/>
      <c r="B72" s="3"/>
      <c r="C72" s="3"/>
      <c r="D72" s="3"/>
      <c r="E72" s="3"/>
      <c r="F72" s="3"/>
      <c r="G72" s="3"/>
      <c r="H72" s="5"/>
      <c r="I72" s="5"/>
      <c r="J72" s="5"/>
    </row>
    <row r="73" spans="1:10" x14ac:dyDescent="0.25">
      <c r="A73" s="3"/>
      <c r="B73" s="3"/>
      <c r="C73" s="3"/>
      <c r="D73" s="3"/>
      <c r="E73" s="3"/>
      <c r="F73" s="3"/>
      <c r="G73" s="3"/>
      <c r="H73" s="5"/>
      <c r="I73" s="5"/>
      <c r="J73" s="5"/>
    </row>
    <row r="74" spans="1:10" x14ac:dyDescent="0.25">
      <c r="A74" s="3"/>
      <c r="B74" s="3"/>
      <c r="C74" s="3"/>
      <c r="D74" s="3"/>
      <c r="E74" s="3"/>
      <c r="F74" s="3"/>
      <c r="G74" s="3"/>
      <c r="H74" s="5"/>
      <c r="I74" s="5"/>
      <c r="J74" s="5"/>
    </row>
    <row r="75" spans="1:10" x14ac:dyDescent="0.25">
      <c r="A75" s="3"/>
      <c r="B75" s="3"/>
      <c r="C75" s="3"/>
      <c r="D75" s="3"/>
      <c r="E75" s="3"/>
      <c r="F75" s="3"/>
      <c r="G75" s="3"/>
      <c r="H75" s="5"/>
      <c r="I75" s="5"/>
      <c r="J75" s="5"/>
    </row>
    <row r="76" spans="1:10" x14ac:dyDescent="0.25">
      <c r="B76" s="3"/>
      <c r="C76" s="3"/>
      <c r="D76" s="3"/>
      <c r="E76" s="3"/>
      <c r="F76" s="3"/>
      <c r="G76" s="3"/>
      <c r="H76" s="5"/>
      <c r="I76" s="5"/>
      <c r="J76" s="5"/>
    </row>
    <row r="77" spans="1:10" x14ac:dyDescent="0.25">
      <c r="A77" s="3"/>
      <c r="B77" s="3"/>
      <c r="C77" s="3"/>
      <c r="D77" s="3"/>
      <c r="E77" s="3"/>
      <c r="F77" s="3"/>
      <c r="G77" s="3"/>
      <c r="H77" s="5"/>
      <c r="I77" s="5"/>
      <c r="J77" s="5"/>
    </row>
    <row r="78" spans="1:10" x14ac:dyDescent="0.25">
      <c r="A78" s="3"/>
      <c r="B78" s="3"/>
      <c r="C78" s="3"/>
      <c r="D78" s="3"/>
      <c r="E78" s="3"/>
      <c r="F78" s="3"/>
      <c r="G78" s="3"/>
      <c r="H78" s="5"/>
      <c r="I78" s="5"/>
      <c r="J78" s="5"/>
    </row>
    <row r="79" spans="1:10" x14ac:dyDescent="0.25">
      <c r="A79" s="3"/>
      <c r="B79" s="3"/>
      <c r="C79" s="3"/>
      <c r="D79" s="3"/>
      <c r="E79" s="3"/>
      <c r="F79" s="3"/>
      <c r="G79" s="3"/>
      <c r="H79" s="5"/>
      <c r="I79" s="5"/>
      <c r="J79" s="5"/>
    </row>
    <row r="80" spans="1:10" x14ac:dyDescent="0.25">
      <c r="A80" s="3"/>
      <c r="B80" s="3"/>
      <c r="C80" s="3"/>
      <c r="D80" s="3"/>
      <c r="E80" s="3"/>
      <c r="F80" s="3"/>
      <c r="G80" s="3"/>
      <c r="H80" s="5"/>
      <c r="I80" s="5"/>
      <c r="J80" s="5"/>
    </row>
    <row r="81" spans="1:10" x14ac:dyDescent="0.25">
      <c r="A81" s="5"/>
      <c r="B81" s="5"/>
      <c r="C81" s="12"/>
      <c r="D81" s="9"/>
      <c r="E81" s="12"/>
      <c r="F81" s="12"/>
      <c r="G81" s="5"/>
      <c r="H81" s="5"/>
      <c r="I81" s="5"/>
      <c r="J81" s="5"/>
    </row>
    <row r="82" spans="1:10" x14ac:dyDescent="0.25">
      <c r="A82" s="122"/>
      <c r="B82" s="123"/>
      <c r="C82" s="123"/>
      <c r="D82" s="9"/>
      <c r="E82" s="12"/>
      <c r="F82" s="12"/>
      <c r="G82" s="5"/>
      <c r="H82" s="5"/>
      <c r="I82" s="5"/>
      <c r="J82" s="5"/>
    </row>
    <row r="83" spans="1:10" x14ac:dyDescent="0.25">
      <c r="A83" s="122"/>
      <c r="B83" s="123"/>
      <c r="C83" s="123"/>
      <c r="D83" s="9"/>
      <c r="E83" s="12"/>
      <c r="F83" s="12"/>
      <c r="G83" s="5"/>
      <c r="H83" s="5"/>
      <c r="I83" s="5"/>
      <c r="J83" s="5"/>
    </row>
    <row r="84" spans="1:10" x14ac:dyDescent="0.25">
      <c r="A84" s="122"/>
      <c r="B84" s="123"/>
      <c r="C84" s="123"/>
      <c r="D84" s="9"/>
      <c r="E84" s="12"/>
      <c r="F84" s="12"/>
      <c r="G84" s="5"/>
      <c r="H84" s="5"/>
      <c r="I84" s="5"/>
      <c r="J84" s="5"/>
    </row>
    <row r="85" spans="1:10" x14ac:dyDescent="0.25">
      <c r="A85" s="15"/>
      <c r="B85" s="15"/>
      <c r="C85" s="15"/>
      <c r="D85" s="9"/>
      <c r="E85" s="12"/>
      <c r="F85" s="12"/>
      <c r="G85" s="5"/>
      <c r="H85" s="5"/>
      <c r="I85" s="5"/>
      <c r="J85" s="5"/>
    </row>
    <row r="86" spans="1:10" x14ac:dyDescent="0.25">
      <c r="A86" s="5"/>
      <c r="B86" s="5"/>
      <c r="C86" s="12"/>
      <c r="D86" s="9"/>
      <c r="E86" s="12"/>
      <c r="F86" s="12"/>
      <c r="G86" s="5"/>
      <c r="H86" s="5"/>
      <c r="I86" s="5"/>
      <c r="J86" s="5"/>
    </row>
    <row r="87" spans="1:10" x14ac:dyDescent="0.25">
      <c r="A87" s="5"/>
      <c r="B87" s="5"/>
      <c r="C87" s="12"/>
      <c r="D87" s="9"/>
      <c r="E87" s="12"/>
      <c r="F87" s="12"/>
      <c r="G87" s="5"/>
      <c r="H87" s="5"/>
      <c r="I87" s="5"/>
      <c r="J87" s="5"/>
    </row>
    <row r="88" spans="1:10" x14ac:dyDescent="0.25">
      <c r="A88" s="122"/>
      <c r="B88" s="123"/>
      <c r="C88" s="123"/>
      <c r="D88" s="9"/>
      <c r="E88" s="12"/>
      <c r="F88" s="12"/>
      <c r="G88" s="5"/>
      <c r="H88" s="5"/>
      <c r="I88" s="5"/>
      <c r="J88" s="5"/>
    </row>
    <row r="89" spans="1:10" x14ac:dyDescent="0.25">
      <c r="A89" s="5"/>
      <c r="B89" s="5"/>
      <c r="C89" s="12"/>
      <c r="D89" s="9"/>
      <c r="E89" s="12"/>
      <c r="F89" s="12"/>
      <c r="G89" s="5"/>
      <c r="H89" s="5"/>
      <c r="I89" s="5"/>
      <c r="J89" s="5"/>
    </row>
    <row r="90" spans="1:10" x14ac:dyDescent="0.25">
      <c r="A90" s="5"/>
      <c r="B90" s="5"/>
      <c r="C90" s="12"/>
      <c r="D90" s="9"/>
      <c r="E90" s="12"/>
      <c r="F90" s="12"/>
      <c r="G90" s="5"/>
      <c r="H90" s="5"/>
      <c r="I90" s="5"/>
      <c r="J90" s="5"/>
    </row>
    <row r="91" spans="1:10" x14ac:dyDescent="0.25">
      <c r="A91" s="8"/>
      <c r="B91" s="8"/>
      <c r="C91" s="13"/>
      <c r="D91" s="10"/>
      <c r="E91" s="13"/>
      <c r="F91" s="13"/>
      <c r="G91" s="8"/>
      <c r="H91" s="8"/>
      <c r="I91" s="8"/>
      <c r="J91" s="8"/>
    </row>
  </sheetData>
  <mergeCells count="4">
    <mergeCell ref="A83:C83"/>
    <mergeCell ref="A84:C84"/>
    <mergeCell ref="A88:C88"/>
    <mergeCell ref="A82:C82"/>
  </mergeCells>
  <pageMargins left="0.7" right="0.7" top="0.75" bottom="0.75" header="0.3" footer="0.3"/>
  <pageSetup orientation="portrait" r:id="rId1"/>
  <headerFooter>
    <oddHeader>&amp;CFB16-003 Admissions Yearly Printing
Pricing Sheet&amp;RPage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2015-04-22T13:34:58Z</cp:lastPrinted>
  <dcterms:created xsi:type="dcterms:W3CDTF">2015-04-21T22:13:23Z</dcterms:created>
  <dcterms:modified xsi:type="dcterms:W3CDTF">2016-08-17T20:28:32Z</dcterms:modified>
</cp:coreProperties>
</file>