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8690" windowHeight="103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2" i="1" l="1"/>
  <c r="C12" i="1"/>
  <c r="C22" i="1" s="1"/>
  <c r="H22" i="1"/>
  <c r="D22" i="1"/>
  <c r="G22" i="1"/>
  <c r="I22" i="1" s="1"/>
  <c r="E22" i="1" l="1"/>
  <c r="G24" i="1"/>
</calcChain>
</file>

<file path=xl/sharedStrings.xml><?xml version="1.0" encoding="utf-8"?>
<sst xmlns="http://schemas.openxmlformats.org/spreadsheetml/2006/main" count="24" uniqueCount="22">
  <si>
    <t>Basic Audit of Financial Statements</t>
  </si>
  <si>
    <t>Hours</t>
  </si>
  <si>
    <t>PART FIVE</t>
  </si>
  <si>
    <t>Types of services that will be offered at no additional costs:</t>
  </si>
  <si>
    <t>Estimated out-of-pocket expenses and travel</t>
  </si>
  <si>
    <t>NCAA Audit - FY16 (every 3 years)</t>
  </si>
  <si>
    <t>COST OF AUDIT</t>
  </si>
  <si>
    <t>A-133 Procedures for Federal Student Financial Aid Programs</t>
  </si>
  <si>
    <t>Estimated Cost of printed-bound reports - (20 copies and electronic copy)</t>
  </si>
  <si>
    <t>Proforma clerical, print and format functions provided by auditing firm</t>
  </si>
  <si>
    <t>BID PRICING SHEET FOR FB16-071</t>
  </si>
  <si>
    <t>Perkins Loan Closeout Audit in conjuction with the financial statement audit</t>
  </si>
  <si>
    <t>BKD</t>
  </si>
  <si>
    <t>RubinBrown</t>
  </si>
  <si>
    <t>8 hours</t>
  </si>
  <si>
    <t>5 hours</t>
  </si>
  <si>
    <t>Total Costs per hour</t>
  </si>
  <si>
    <t>Cost PH</t>
  </si>
  <si>
    <t>Tax Management Advisory Services</t>
  </si>
  <si>
    <t>Routine phone calls (if research is required an estimate will be created)</t>
  </si>
  <si>
    <t>Flat fee to audit each additional major federal program (1)</t>
  </si>
  <si>
    <t>Bid was awarded to RubinBrown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</si>
</sst>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NumberFormat="1" applyFont="1" applyBorder="1" applyAlignment="1">
      <alignment horizontal="center"/>
    </xf>
    <xf numFmtId="164" fontId="4" fillId="0" borderId="0" xfId="1" applyNumberFormat="1" applyFont="1" applyBorder="1"/>
    <xf numFmtId="164" fontId="4" fillId="0" borderId="0" xfId="0" applyNumberFormat="1" applyFont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44" fontId="4" fillId="0" borderId="0" xfId="2" applyFont="1" applyBorder="1" applyAlignment="1">
      <alignment horizontal="center"/>
    </xf>
    <xf numFmtId="44" fontId="4" fillId="0" borderId="2" xfId="2" applyFont="1" applyBorder="1"/>
    <xf numFmtId="44" fontId="4" fillId="0" borderId="1" xfId="2" applyFont="1" applyBorder="1"/>
    <xf numFmtId="0" fontId="2" fillId="0" borderId="0" xfId="0" applyFont="1" applyBorder="1"/>
    <xf numFmtId="0" fontId="4" fillId="0" borderId="3" xfId="0" applyFont="1" applyBorder="1"/>
    <xf numFmtId="0" fontId="6" fillId="0" borderId="0" xfId="0" applyFont="1" applyFill="1" applyAlignment="1">
      <alignment horizontal="center" vertical="center" readingOrder="1"/>
    </xf>
    <xf numFmtId="0" fontId="0" fillId="0" borderId="0" xfId="0" applyFill="1" applyAlignment="1">
      <alignment horizontal="center" vertical="center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A4" zoomScale="70" zoomScaleNormal="70" workbookViewId="0">
      <selection activeCell="A36" sqref="A36"/>
    </sheetView>
  </sheetViews>
  <sheetFormatPr defaultRowHeight="15.75" x14ac:dyDescent="0.25"/>
  <cols>
    <col min="1" max="1" width="90.7109375" style="3" customWidth="1"/>
    <col min="2" max="2" width="4.7109375" style="3" customWidth="1"/>
    <col min="3" max="3" width="20.5703125" style="1" customWidth="1"/>
    <col min="4" max="4" width="10.7109375" style="24" customWidth="1"/>
    <col min="5" max="5" width="15" style="24" bestFit="1" customWidth="1"/>
    <col min="6" max="6" width="3.5703125" style="24" customWidth="1"/>
    <col min="7" max="7" width="20.7109375" style="1" customWidth="1"/>
    <col min="8" max="8" width="10.7109375" style="2" customWidth="1"/>
    <col min="9" max="9" width="12.28515625" style="1" bestFit="1" customWidth="1"/>
    <col min="10" max="16384" width="9.140625" style="1"/>
  </cols>
  <sheetData>
    <row r="1" spans="1:9" ht="21" x14ac:dyDescent="0.35">
      <c r="A1" s="14" t="s">
        <v>2</v>
      </c>
      <c r="B1" s="15"/>
      <c r="C1" s="15"/>
      <c r="D1" s="23"/>
      <c r="E1" s="23"/>
      <c r="F1" s="23"/>
      <c r="G1" s="4"/>
    </row>
    <row r="2" spans="1:9" ht="21" x14ac:dyDescent="0.25">
      <c r="A2" s="33" t="s">
        <v>10</v>
      </c>
      <c r="B2" s="34"/>
      <c r="C2" s="34"/>
      <c r="D2" s="34"/>
      <c r="E2" s="34"/>
      <c r="F2" s="34"/>
      <c r="G2" s="34"/>
    </row>
    <row r="3" spans="1:9" ht="18.75" x14ac:dyDescent="0.3">
      <c r="A3" s="5"/>
      <c r="B3" s="5"/>
      <c r="C3" s="6"/>
      <c r="D3" s="7"/>
      <c r="E3" s="7"/>
      <c r="F3" s="7"/>
      <c r="G3" s="6"/>
    </row>
    <row r="4" spans="1:9" ht="18.75" x14ac:dyDescent="0.3">
      <c r="A4" s="5"/>
      <c r="B4" s="5"/>
      <c r="C4" s="6" t="s">
        <v>12</v>
      </c>
      <c r="D4" s="7"/>
      <c r="E4" s="7"/>
      <c r="F4" s="7"/>
      <c r="G4" s="6" t="s">
        <v>13</v>
      </c>
    </row>
    <row r="5" spans="1:9" ht="18.75" x14ac:dyDescent="0.3">
      <c r="A5" s="5"/>
      <c r="B5" s="5"/>
      <c r="C5" s="8"/>
      <c r="D5" s="26" t="s">
        <v>1</v>
      </c>
      <c r="E5" s="26" t="s">
        <v>17</v>
      </c>
      <c r="F5" s="2"/>
      <c r="G5" s="8"/>
      <c r="H5" s="26" t="s">
        <v>1</v>
      </c>
      <c r="I5" s="26" t="s">
        <v>17</v>
      </c>
    </row>
    <row r="6" spans="1:9" ht="18.75" x14ac:dyDescent="0.3">
      <c r="A6" s="10" t="s">
        <v>0</v>
      </c>
      <c r="B6" s="10"/>
      <c r="C6" s="30">
        <v>55000</v>
      </c>
      <c r="D6" s="2">
        <v>475</v>
      </c>
      <c r="E6" s="9"/>
      <c r="F6" s="27"/>
      <c r="G6" s="30">
        <v>48750</v>
      </c>
      <c r="H6" s="2">
        <v>390</v>
      </c>
    </row>
    <row r="7" spans="1:9" ht="18.75" x14ac:dyDescent="0.3">
      <c r="A7" s="10"/>
      <c r="B7" s="10"/>
      <c r="C7" s="19"/>
      <c r="D7" s="2"/>
      <c r="E7" s="9"/>
      <c r="F7" s="27"/>
      <c r="G7" s="19"/>
    </row>
    <row r="8" spans="1:9" ht="18.75" x14ac:dyDescent="0.3">
      <c r="A8" s="10" t="s">
        <v>7</v>
      </c>
      <c r="B8" s="10"/>
      <c r="C8" s="18">
        <v>10000</v>
      </c>
      <c r="D8" s="2">
        <v>100</v>
      </c>
      <c r="E8" s="9"/>
      <c r="F8" s="27"/>
      <c r="G8" s="18">
        <v>13125</v>
      </c>
      <c r="H8" s="2">
        <v>105</v>
      </c>
    </row>
    <row r="9" spans="1:9" ht="18.75" x14ac:dyDescent="0.3">
      <c r="A9" s="10"/>
      <c r="B9" s="10"/>
      <c r="C9" s="19"/>
      <c r="D9" s="2"/>
      <c r="E9" s="9"/>
      <c r="F9" s="27"/>
      <c r="G9" s="19"/>
    </row>
    <row r="10" spans="1:9" ht="18.75" x14ac:dyDescent="0.3">
      <c r="A10" s="10" t="s">
        <v>11</v>
      </c>
      <c r="B10" s="10"/>
      <c r="C10" s="18">
        <v>5000</v>
      </c>
      <c r="D10" s="2">
        <v>45</v>
      </c>
      <c r="E10" s="9"/>
      <c r="F10" s="27"/>
      <c r="G10" s="18">
        <v>5000</v>
      </c>
      <c r="H10" s="2">
        <v>40</v>
      </c>
    </row>
    <row r="11" spans="1:9" ht="18.75" x14ac:dyDescent="0.3">
      <c r="A11" s="10"/>
      <c r="B11" s="10"/>
      <c r="C11" s="19"/>
      <c r="D11" s="2"/>
      <c r="E11" s="9"/>
      <c r="F11" s="27"/>
      <c r="G11" s="19"/>
    </row>
    <row r="12" spans="1:9" ht="18.75" x14ac:dyDescent="0.3">
      <c r="A12" s="10" t="s">
        <v>20</v>
      </c>
      <c r="B12" s="10"/>
      <c r="C12" s="18">
        <f>3700</f>
        <v>3700</v>
      </c>
      <c r="D12" s="2">
        <v>35</v>
      </c>
      <c r="E12" s="9"/>
      <c r="F12" s="27"/>
      <c r="G12" s="18">
        <f>6000</f>
        <v>6000</v>
      </c>
      <c r="H12" s="2">
        <v>50</v>
      </c>
    </row>
    <row r="13" spans="1:9" ht="18.75" x14ac:dyDescent="0.3">
      <c r="A13" s="10"/>
      <c r="B13" s="10"/>
      <c r="C13" s="19"/>
      <c r="D13" s="2"/>
      <c r="E13" s="9"/>
      <c r="F13" s="27"/>
      <c r="G13" s="19"/>
    </row>
    <row r="14" spans="1:9" ht="18.75" x14ac:dyDescent="0.3">
      <c r="A14" s="10" t="s">
        <v>5</v>
      </c>
      <c r="B14" s="10"/>
      <c r="C14" s="20">
        <v>11500</v>
      </c>
      <c r="D14" s="2">
        <v>100</v>
      </c>
      <c r="E14" s="9"/>
      <c r="F14" s="27"/>
      <c r="G14" s="18">
        <v>9600</v>
      </c>
      <c r="H14" s="2">
        <v>80</v>
      </c>
    </row>
    <row r="15" spans="1:9" ht="18.75" x14ac:dyDescent="0.3">
      <c r="A15" s="10"/>
      <c r="B15" s="10"/>
      <c r="C15" s="19"/>
      <c r="D15" s="2"/>
      <c r="E15" s="9"/>
      <c r="F15" s="27"/>
      <c r="G15" s="19"/>
    </row>
    <row r="16" spans="1:9" ht="18.75" x14ac:dyDescent="0.3">
      <c r="A16" s="10" t="s">
        <v>8</v>
      </c>
      <c r="B16" s="10"/>
      <c r="C16" s="18">
        <v>500</v>
      </c>
      <c r="D16" s="2">
        <v>10</v>
      </c>
      <c r="E16" s="9"/>
      <c r="F16" s="27"/>
      <c r="G16" s="18">
        <v>160</v>
      </c>
      <c r="H16" s="2">
        <v>2</v>
      </c>
    </row>
    <row r="17" spans="1:9" ht="18.75" x14ac:dyDescent="0.3">
      <c r="A17" s="10"/>
      <c r="B17" s="10"/>
      <c r="C17" s="19"/>
      <c r="D17" s="9"/>
      <c r="E17" s="9"/>
      <c r="F17" s="27"/>
      <c r="G17" s="19"/>
    </row>
    <row r="18" spans="1:9" ht="18.75" x14ac:dyDescent="0.3">
      <c r="A18" s="10" t="s">
        <v>4</v>
      </c>
      <c r="B18" s="10"/>
      <c r="C18" s="18">
        <v>2300</v>
      </c>
      <c r="D18" s="9"/>
      <c r="E18" s="9"/>
      <c r="F18" s="27"/>
      <c r="G18" s="18">
        <v>0</v>
      </c>
    </row>
    <row r="19" spans="1:9" ht="18.75" x14ac:dyDescent="0.3">
      <c r="A19" s="10"/>
      <c r="B19" s="10"/>
      <c r="C19" s="21"/>
      <c r="D19" s="9"/>
      <c r="E19" s="9"/>
      <c r="F19" s="27"/>
      <c r="G19" s="21"/>
    </row>
    <row r="20" spans="1:9" ht="18.75" x14ac:dyDescent="0.3">
      <c r="A20" s="13" t="s">
        <v>9</v>
      </c>
      <c r="B20" s="10"/>
      <c r="C20" s="18">
        <v>0</v>
      </c>
      <c r="D20" s="9"/>
      <c r="E20" s="9"/>
      <c r="F20" s="27"/>
      <c r="G20" s="18">
        <v>240</v>
      </c>
      <c r="H20" s="24"/>
      <c r="I20" s="31"/>
    </row>
    <row r="21" spans="1:9" ht="18.75" x14ac:dyDescent="0.3">
      <c r="A21" s="10"/>
      <c r="B21" s="10"/>
      <c r="C21" s="19"/>
      <c r="D21" s="9"/>
      <c r="E21" s="9"/>
      <c r="F21" s="27"/>
      <c r="G21" s="19"/>
    </row>
    <row r="22" spans="1:9" ht="19.5" thickBot="1" x14ac:dyDescent="0.35">
      <c r="A22" s="10" t="s">
        <v>6</v>
      </c>
      <c r="B22" s="10"/>
      <c r="C22" s="29">
        <f>SUM(C6:C21)</f>
        <v>88000</v>
      </c>
      <c r="D22" s="9">
        <f>SUM(D6:D14)</f>
        <v>755</v>
      </c>
      <c r="E22" s="28">
        <f>+C22/D22</f>
        <v>116.55629139072848</v>
      </c>
      <c r="F22" s="27"/>
      <c r="G22" s="29">
        <f>SUM(G6:G21)</f>
        <v>82875</v>
      </c>
      <c r="H22" s="9">
        <f>SUM(H6:H20)</f>
        <v>667</v>
      </c>
      <c r="I22" s="28">
        <f>+G22/H22</f>
        <v>124.25037481259371</v>
      </c>
    </row>
    <row r="23" spans="1:9" ht="19.5" thickTop="1" x14ac:dyDescent="0.3">
      <c r="A23" s="10"/>
      <c r="B23" s="10"/>
      <c r="C23" s="12"/>
      <c r="D23" s="9"/>
      <c r="E23" s="9"/>
      <c r="F23" s="27"/>
      <c r="G23" s="21"/>
    </row>
    <row r="24" spans="1:9" ht="18.75" x14ac:dyDescent="0.3">
      <c r="A24" s="25" t="s">
        <v>16</v>
      </c>
      <c r="B24" s="5"/>
      <c r="C24" s="5"/>
      <c r="D24" s="9"/>
      <c r="E24" s="9"/>
      <c r="F24" s="27"/>
      <c r="G24" s="22">
        <f>-C22+G22</f>
        <v>-5125</v>
      </c>
    </row>
    <row r="25" spans="1:9" ht="18.75" x14ac:dyDescent="0.3">
      <c r="A25" s="10" t="s">
        <v>3</v>
      </c>
      <c r="B25" s="5"/>
      <c r="C25" s="5"/>
      <c r="D25" s="9"/>
      <c r="E25" s="9"/>
      <c r="F25" s="27"/>
      <c r="G25" s="22"/>
    </row>
    <row r="26" spans="1:9" ht="18.75" x14ac:dyDescent="0.3">
      <c r="A26" s="11" t="s">
        <v>18</v>
      </c>
      <c r="B26" s="12"/>
      <c r="C26" s="17" t="s">
        <v>14</v>
      </c>
      <c r="D26" s="9"/>
      <c r="E26" s="9"/>
      <c r="F26" s="27"/>
    </row>
    <row r="27" spans="1:9" ht="18.75" x14ac:dyDescent="0.3">
      <c r="A27" s="32" t="s">
        <v>19</v>
      </c>
      <c r="B27" s="12"/>
      <c r="C27" s="16"/>
      <c r="D27" s="9"/>
      <c r="E27" s="9"/>
      <c r="F27" s="9"/>
      <c r="G27" s="17" t="s">
        <v>15</v>
      </c>
    </row>
    <row r="28" spans="1:9" ht="18.75" x14ac:dyDescent="0.3">
      <c r="A28" s="12"/>
      <c r="B28" s="12"/>
      <c r="C28" s="16"/>
      <c r="D28" s="9"/>
      <c r="E28" s="9"/>
      <c r="F28" s="9"/>
      <c r="G28" s="13"/>
    </row>
    <row r="29" spans="1:9" ht="18.75" x14ac:dyDescent="0.3">
      <c r="A29" s="13"/>
      <c r="B29" s="13"/>
      <c r="C29" s="12"/>
      <c r="D29" s="9"/>
      <c r="E29" s="9"/>
      <c r="F29" s="9"/>
      <c r="G29" s="12"/>
    </row>
    <row r="30" spans="1:9" ht="18.75" x14ac:dyDescent="0.3">
      <c r="A30" s="12" t="s">
        <v>21</v>
      </c>
      <c r="B30" s="13"/>
      <c r="C30" s="12"/>
      <c r="D30" s="9"/>
      <c r="E30" s="9"/>
      <c r="F30" s="9"/>
      <c r="G30" s="12"/>
    </row>
    <row r="31" spans="1:9" ht="18.75" x14ac:dyDescent="0.3">
      <c r="A31" s="10"/>
      <c r="B31" s="10"/>
      <c r="C31" s="5"/>
      <c r="D31" s="9"/>
      <c r="E31" s="9"/>
      <c r="F31" s="9"/>
      <c r="G31" s="5"/>
    </row>
    <row r="32" spans="1:9" ht="18.75" x14ac:dyDescent="0.3">
      <c r="A32" s="10"/>
      <c r="B32" s="10"/>
      <c r="C32" s="5"/>
      <c r="D32" s="9"/>
      <c r="E32" s="9"/>
      <c r="F32" s="9"/>
      <c r="G32" s="5"/>
    </row>
    <row r="33" spans="1:7" ht="18.75" x14ac:dyDescent="0.3">
      <c r="A33" s="10"/>
      <c r="B33" s="10"/>
      <c r="C33" s="5"/>
      <c r="D33" s="9"/>
      <c r="E33" s="9"/>
      <c r="F33" s="9"/>
      <c r="G33" s="5"/>
    </row>
    <row r="34" spans="1:7" ht="18.75" x14ac:dyDescent="0.3">
      <c r="A34" s="10"/>
      <c r="B34" s="10"/>
      <c r="C34" s="5"/>
      <c r="D34" s="9"/>
      <c r="E34" s="9"/>
      <c r="F34" s="9"/>
      <c r="G34" s="5"/>
    </row>
    <row r="35" spans="1:7" ht="18.75" x14ac:dyDescent="0.3">
      <c r="A35" s="10"/>
      <c r="B35" s="10"/>
      <c r="C35" s="5"/>
      <c r="D35" s="9"/>
      <c r="E35" s="9"/>
      <c r="F35" s="9"/>
      <c r="G35" s="5"/>
    </row>
    <row r="36" spans="1:7" ht="18.75" x14ac:dyDescent="0.3">
      <c r="A36" s="10"/>
      <c r="B36" s="10"/>
      <c r="C36" s="5"/>
      <c r="D36" s="9"/>
      <c r="E36" s="9"/>
      <c r="F36" s="9"/>
      <c r="G36" s="5"/>
    </row>
    <row r="37" spans="1:7" ht="18.75" x14ac:dyDescent="0.3">
      <c r="A37" s="10"/>
      <c r="B37" s="10"/>
      <c r="C37" s="5"/>
      <c r="D37" s="9"/>
      <c r="E37" s="9"/>
      <c r="F37" s="9"/>
      <c r="G37" s="5"/>
    </row>
    <row r="38" spans="1:7" ht="18.75" x14ac:dyDescent="0.3">
      <c r="A38" s="10"/>
      <c r="B38" s="10"/>
      <c r="C38" s="5"/>
      <c r="D38" s="9"/>
      <c r="E38" s="9"/>
      <c r="F38" s="9"/>
      <c r="G38" s="5"/>
    </row>
  </sheetData>
  <mergeCells count="1">
    <mergeCell ref="A2:G2"/>
  </mergeCells>
  <pageMargins left="0.45" right="0.2" top="0.5" bottom="0.2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mwsu</dc:creator>
  <cp:lastModifiedBy>Kelly Sloan</cp:lastModifiedBy>
  <cp:lastPrinted>2016-05-27T19:54:08Z</cp:lastPrinted>
  <dcterms:created xsi:type="dcterms:W3CDTF">2013-11-21T16:13:21Z</dcterms:created>
  <dcterms:modified xsi:type="dcterms:W3CDTF">2016-06-09T13:17:13Z</dcterms:modified>
</cp:coreProperties>
</file>