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15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Q18" i="1"/>
  <c r="U12" i="1" l="1"/>
  <c r="M12" i="1"/>
  <c r="M3" i="1"/>
  <c r="M2" i="1"/>
</calcChain>
</file>

<file path=xl/sharedStrings.xml><?xml version="1.0" encoding="utf-8"?>
<sst xmlns="http://schemas.openxmlformats.org/spreadsheetml/2006/main" count="73" uniqueCount="41">
  <si>
    <t>25,500 magazine printing</t>
  </si>
  <si>
    <t>Coating cost</t>
  </si>
  <si>
    <t>Each additional 1000 printing</t>
  </si>
  <si>
    <t>Each additional 1000 coating</t>
  </si>
  <si>
    <t>Option #1</t>
  </si>
  <si>
    <t>Option #2</t>
  </si>
  <si>
    <t>Option #3</t>
  </si>
  <si>
    <t>Address/sort/mail 25,000</t>
  </si>
  <si>
    <t>Address/sort/mail add'l 1000</t>
  </si>
  <si>
    <t>Cummings</t>
  </si>
  <si>
    <t>Additional 1000</t>
  </si>
  <si>
    <t>included</t>
  </si>
  <si>
    <t>blank</t>
  </si>
  <si>
    <t>Courier</t>
  </si>
  <si>
    <t>yes</t>
  </si>
  <si>
    <t>no</t>
  </si>
  <si>
    <t>Color FX</t>
  </si>
  <si>
    <t xml:space="preserve"> </t>
  </si>
  <si>
    <t xml:space="preserve">Sutherland </t>
  </si>
  <si>
    <t>n/a</t>
  </si>
  <si>
    <t>Publication</t>
  </si>
  <si>
    <t>Henry Wurst</t>
  </si>
  <si>
    <t>Royle</t>
  </si>
  <si>
    <t>American Web</t>
  </si>
  <si>
    <t>Breese</t>
  </si>
  <si>
    <t>Print Group</t>
  </si>
  <si>
    <t>no quote</t>
  </si>
  <si>
    <t>Allen Press</t>
  </si>
  <si>
    <t>RR Donnelley</t>
  </si>
  <si>
    <t>Progress Printing</t>
  </si>
  <si>
    <t xml:space="preserve">no  </t>
  </si>
  <si>
    <t>Watkins</t>
  </si>
  <si>
    <t>Trend</t>
  </si>
  <si>
    <t>United Graphics</t>
  </si>
  <si>
    <t>Creasey</t>
  </si>
  <si>
    <t>Rogers</t>
  </si>
  <si>
    <t>Publisher's</t>
  </si>
  <si>
    <t>Kingston</t>
  </si>
  <si>
    <t>sent email</t>
  </si>
  <si>
    <t>Addendum - mailed</t>
  </si>
  <si>
    <t>Bid awarded to RR Donnelley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</si>
</sst>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G23" sqref="G23"/>
    </sheetView>
  </sheetViews>
  <sheetFormatPr defaultRowHeight="15" x14ac:dyDescent="0.25"/>
  <cols>
    <col min="1" max="1" width="27.140625" bestFit="1" customWidth="1"/>
    <col min="2" max="2" width="10.140625" bestFit="1" customWidth="1"/>
    <col min="3" max="3" width="9.42578125" bestFit="1" customWidth="1"/>
    <col min="4" max="4" width="9.140625" bestFit="1" customWidth="1"/>
    <col min="5" max="7" width="10.140625" bestFit="1" customWidth="1"/>
    <col min="8" max="8" width="10.28515625" bestFit="1" customWidth="1"/>
    <col min="9" max="9" width="9.140625" bestFit="1" customWidth="1"/>
    <col min="10" max="10" width="10.140625" bestFit="1" customWidth="1"/>
    <col min="11" max="11" width="10.140625" customWidth="1"/>
    <col min="12" max="12" width="10.28515625" bestFit="1" customWidth="1"/>
    <col min="13" max="13" width="11" bestFit="1" customWidth="1"/>
    <col min="14" max="14" width="10.7109375" bestFit="1" customWidth="1"/>
    <col min="15" max="15" width="10.140625" bestFit="1" customWidth="1"/>
    <col min="16" max="16" width="9.140625" bestFit="1" customWidth="1"/>
    <col min="17" max="17" width="10.140625" bestFit="1" customWidth="1"/>
    <col min="18" max="18" width="10.7109375" bestFit="1" customWidth="1"/>
    <col min="19" max="19" width="10.140625" bestFit="1" customWidth="1"/>
    <col min="20" max="21" width="9.140625" bestFit="1" customWidth="1"/>
  </cols>
  <sheetData>
    <row r="1" spans="1:21" ht="30" x14ac:dyDescent="0.25">
      <c r="A1" s="2"/>
      <c r="B1" s="2" t="s">
        <v>27</v>
      </c>
      <c r="C1" s="2" t="s">
        <v>23</v>
      </c>
      <c r="D1" s="2" t="s">
        <v>24</v>
      </c>
      <c r="E1" s="2" t="s">
        <v>16</v>
      </c>
      <c r="F1" s="2" t="s">
        <v>13</v>
      </c>
      <c r="G1" s="2" t="s">
        <v>34</v>
      </c>
      <c r="H1" s="2" t="s">
        <v>9</v>
      </c>
      <c r="I1" s="2" t="s">
        <v>21</v>
      </c>
      <c r="J1" s="2" t="s">
        <v>37</v>
      </c>
      <c r="K1" s="2" t="s">
        <v>25</v>
      </c>
      <c r="L1" s="2" t="s">
        <v>29</v>
      </c>
      <c r="M1" s="2" t="s">
        <v>20</v>
      </c>
      <c r="N1" s="2" t="s">
        <v>36</v>
      </c>
      <c r="O1" s="2" t="s">
        <v>35</v>
      </c>
      <c r="P1" s="2" t="s">
        <v>22</v>
      </c>
      <c r="Q1" s="2" t="s">
        <v>28</v>
      </c>
      <c r="R1" s="2" t="s">
        <v>18</v>
      </c>
      <c r="S1" s="2" t="s">
        <v>32</v>
      </c>
      <c r="T1" s="2" t="s">
        <v>33</v>
      </c>
      <c r="U1" s="2" t="s">
        <v>31</v>
      </c>
    </row>
    <row r="2" spans="1:21" x14ac:dyDescent="0.25">
      <c r="A2" s="4" t="s">
        <v>0</v>
      </c>
      <c r="B2" s="5">
        <v>12803.57</v>
      </c>
      <c r="C2" s="5">
        <v>8039</v>
      </c>
      <c r="D2" s="5">
        <v>8834</v>
      </c>
      <c r="E2" s="5">
        <v>14900</v>
      </c>
      <c r="F2" s="5">
        <v>10074</v>
      </c>
      <c r="G2" s="5">
        <v>11100</v>
      </c>
      <c r="H2" s="5">
        <v>9695</v>
      </c>
      <c r="I2" s="5">
        <v>8996</v>
      </c>
      <c r="J2" s="5">
        <v>12905</v>
      </c>
      <c r="K2" s="5">
        <v>11127</v>
      </c>
      <c r="L2" s="5">
        <v>9292</v>
      </c>
      <c r="M2" s="5">
        <f>0.3652*25500</f>
        <v>9312.6</v>
      </c>
      <c r="N2" s="5">
        <v>9213.43</v>
      </c>
      <c r="O2" s="5">
        <v>10449</v>
      </c>
      <c r="P2" s="5">
        <v>8897.4500000000007</v>
      </c>
      <c r="Q2" s="6">
        <v>6992</v>
      </c>
      <c r="R2" s="5">
        <v>12037</v>
      </c>
      <c r="S2" s="5">
        <v>11628</v>
      </c>
      <c r="T2" s="5">
        <v>9595.3799999999992</v>
      </c>
      <c r="U2" s="5">
        <v>9278</v>
      </c>
    </row>
    <row r="3" spans="1:21" x14ac:dyDescent="0.25">
      <c r="A3" s="4" t="s">
        <v>1</v>
      </c>
      <c r="B3" s="5">
        <v>1512.38</v>
      </c>
      <c r="C3" s="5">
        <v>352</v>
      </c>
      <c r="D3" s="5">
        <v>560</v>
      </c>
      <c r="E3" s="5" t="s">
        <v>11</v>
      </c>
      <c r="F3" s="5">
        <v>1011</v>
      </c>
      <c r="G3" s="4" t="s">
        <v>11</v>
      </c>
      <c r="H3" s="5">
        <v>641</v>
      </c>
      <c r="I3" s="5">
        <v>857.5</v>
      </c>
      <c r="J3" s="5">
        <v>450</v>
      </c>
      <c r="K3" s="5">
        <v>1735</v>
      </c>
      <c r="L3" s="5">
        <v>340</v>
      </c>
      <c r="M3" s="5">
        <f>0.0298*25500</f>
        <v>759.9</v>
      </c>
      <c r="N3" s="5">
        <v>240.52</v>
      </c>
      <c r="O3" s="5">
        <v>1180</v>
      </c>
      <c r="P3" s="5">
        <v>625.08000000000004</v>
      </c>
      <c r="Q3" s="5">
        <v>305</v>
      </c>
      <c r="R3" s="5">
        <v>865</v>
      </c>
      <c r="S3" s="5">
        <v>862</v>
      </c>
      <c r="T3" s="5">
        <v>414</v>
      </c>
      <c r="U3" s="5" t="s">
        <v>11</v>
      </c>
    </row>
    <row r="4" spans="1:21" x14ac:dyDescent="0.25">
      <c r="A4" s="4" t="s">
        <v>2</v>
      </c>
      <c r="B4" s="5">
        <v>46.8</v>
      </c>
      <c r="C4" s="5">
        <v>276.5</v>
      </c>
      <c r="D4" s="5">
        <v>261</v>
      </c>
      <c r="E4" s="5">
        <v>379.53</v>
      </c>
      <c r="F4" s="5">
        <v>250</v>
      </c>
      <c r="G4" s="5">
        <v>391</v>
      </c>
      <c r="H4" s="5">
        <v>265</v>
      </c>
      <c r="I4" s="5">
        <v>358.31</v>
      </c>
      <c r="J4" s="5">
        <v>250</v>
      </c>
      <c r="K4" s="5">
        <v>10900</v>
      </c>
      <c r="L4" s="5">
        <v>321.98</v>
      </c>
      <c r="M4" s="5">
        <v>296.62</v>
      </c>
      <c r="N4" s="5">
        <v>226.09</v>
      </c>
      <c r="O4" s="5">
        <v>290.62</v>
      </c>
      <c r="P4" s="5">
        <v>253.52</v>
      </c>
      <c r="Q4" s="5">
        <v>185.93</v>
      </c>
      <c r="R4" s="5">
        <v>411</v>
      </c>
      <c r="S4" s="5">
        <v>265.33</v>
      </c>
      <c r="T4" s="5">
        <v>329.32</v>
      </c>
      <c r="U4" s="5">
        <v>360</v>
      </c>
    </row>
    <row r="5" spans="1:21" x14ac:dyDescent="0.25">
      <c r="A5" s="4" t="s">
        <v>3</v>
      </c>
      <c r="B5" s="5">
        <v>55.25</v>
      </c>
      <c r="C5" s="5">
        <v>13.3</v>
      </c>
      <c r="D5" s="5">
        <v>20</v>
      </c>
      <c r="E5" s="5">
        <v>0</v>
      </c>
      <c r="F5" s="5">
        <v>30</v>
      </c>
      <c r="G5" s="4" t="s">
        <v>11</v>
      </c>
      <c r="H5" s="5">
        <v>22</v>
      </c>
      <c r="I5" s="5">
        <v>33.619999999999997</v>
      </c>
      <c r="J5" s="5">
        <v>18</v>
      </c>
      <c r="K5" s="5">
        <v>325</v>
      </c>
      <c r="L5" s="5">
        <v>3.3</v>
      </c>
      <c r="M5" s="5">
        <v>29.8</v>
      </c>
      <c r="N5" s="5">
        <v>6.88</v>
      </c>
      <c r="O5" s="5">
        <v>46.27</v>
      </c>
      <c r="P5" s="5">
        <v>8.66</v>
      </c>
      <c r="Q5" s="5">
        <v>6.93</v>
      </c>
      <c r="R5" s="5">
        <v>32</v>
      </c>
      <c r="S5" s="5">
        <v>10.27</v>
      </c>
      <c r="T5" s="5">
        <v>12.89</v>
      </c>
      <c r="U5" s="5">
        <v>0</v>
      </c>
    </row>
    <row r="6" spans="1:21" x14ac:dyDescent="0.25">
      <c r="A6" s="4" t="s">
        <v>4</v>
      </c>
      <c r="B6" s="5">
        <v>541.88</v>
      </c>
      <c r="C6" s="5">
        <v>110</v>
      </c>
      <c r="D6" s="5">
        <v>650</v>
      </c>
      <c r="E6" s="5">
        <v>66</v>
      </c>
      <c r="F6" s="5">
        <v>332</v>
      </c>
      <c r="G6" s="5">
        <v>400</v>
      </c>
      <c r="H6" s="5">
        <v>530</v>
      </c>
      <c r="I6" s="5">
        <v>100</v>
      </c>
      <c r="J6" s="5">
        <v>640</v>
      </c>
      <c r="K6" s="5">
        <v>407</v>
      </c>
      <c r="L6" s="5">
        <v>383</v>
      </c>
      <c r="M6" s="5">
        <v>152.5</v>
      </c>
      <c r="N6" s="5">
        <v>179.17</v>
      </c>
      <c r="O6" s="5">
        <v>510</v>
      </c>
      <c r="P6" s="5">
        <v>109.25</v>
      </c>
      <c r="Q6" s="5">
        <v>113</v>
      </c>
      <c r="R6" s="5">
        <v>265</v>
      </c>
      <c r="S6" s="5">
        <v>148</v>
      </c>
      <c r="T6" s="5">
        <v>212</v>
      </c>
      <c r="U6" s="5">
        <v>1810.5</v>
      </c>
    </row>
    <row r="7" spans="1:21" x14ac:dyDescent="0.25">
      <c r="A7" s="4" t="s">
        <v>10</v>
      </c>
      <c r="B7" s="5">
        <v>18.75</v>
      </c>
      <c r="C7" s="5">
        <v>1.9</v>
      </c>
      <c r="D7" s="5">
        <v>25</v>
      </c>
      <c r="E7" s="5">
        <v>2.59</v>
      </c>
      <c r="F7" s="5">
        <v>11</v>
      </c>
      <c r="G7" s="5">
        <v>14</v>
      </c>
      <c r="H7" s="5">
        <v>15.75</v>
      </c>
      <c r="I7" s="5">
        <v>3.92</v>
      </c>
      <c r="J7" s="5">
        <v>25</v>
      </c>
      <c r="K7" s="5">
        <v>403</v>
      </c>
      <c r="L7" s="5">
        <v>15</v>
      </c>
      <c r="M7" s="5">
        <v>5</v>
      </c>
      <c r="N7" s="5">
        <v>2.74</v>
      </c>
      <c r="O7" s="5">
        <v>20</v>
      </c>
      <c r="P7" s="5">
        <v>3.5</v>
      </c>
      <c r="Q7" s="5">
        <v>4.43</v>
      </c>
      <c r="R7" s="5" t="s">
        <v>19</v>
      </c>
      <c r="S7" s="5">
        <v>4.5</v>
      </c>
      <c r="T7" s="5">
        <v>5.08</v>
      </c>
      <c r="U7" s="5">
        <v>71</v>
      </c>
    </row>
    <row r="8" spans="1:21" x14ac:dyDescent="0.25">
      <c r="A8" s="4" t="s">
        <v>5</v>
      </c>
      <c r="B8" s="5">
        <v>1042.5</v>
      </c>
      <c r="C8" s="5">
        <v>291</v>
      </c>
      <c r="D8" s="5">
        <v>385</v>
      </c>
      <c r="E8" s="5">
        <v>847</v>
      </c>
      <c r="F8" s="5">
        <v>3296</v>
      </c>
      <c r="G8" s="4" t="s">
        <v>26</v>
      </c>
      <c r="H8" s="5">
        <v>770</v>
      </c>
      <c r="I8" s="5">
        <v>2289.44</v>
      </c>
      <c r="J8" s="5">
        <v>640</v>
      </c>
      <c r="K8" s="5" t="s">
        <v>26</v>
      </c>
      <c r="L8" s="5" t="s">
        <v>26</v>
      </c>
      <c r="M8" s="5">
        <v>1579</v>
      </c>
      <c r="N8" s="5">
        <v>572.03</v>
      </c>
      <c r="O8" s="5">
        <v>2040</v>
      </c>
      <c r="P8" s="5">
        <v>611.58000000000004</v>
      </c>
      <c r="Q8" s="5">
        <v>1738</v>
      </c>
      <c r="R8" s="5">
        <v>4061</v>
      </c>
      <c r="S8" s="5" t="s">
        <v>26</v>
      </c>
      <c r="T8" s="5">
        <v>943</v>
      </c>
      <c r="U8" s="5">
        <v>1810.5</v>
      </c>
    </row>
    <row r="9" spans="1:21" x14ac:dyDescent="0.25">
      <c r="A9" s="4" t="s">
        <v>10</v>
      </c>
      <c r="B9" s="5">
        <v>35</v>
      </c>
      <c r="C9" s="5">
        <v>10</v>
      </c>
      <c r="D9" s="5">
        <v>15</v>
      </c>
      <c r="E9" s="5">
        <v>33.22</v>
      </c>
      <c r="F9" s="5">
        <v>126</v>
      </c>
      <c r="G9" s="4" t="s">
        <v>26</v>
      </c>
      <c r="H9" s="5">
        <v>25</v>
      </c>
      <c r="I9" s="5">
        <v>80.8</v>
      </c>
      <c r="J9" s="5">
        <v>25</v>
      </c>
      <c r="K9" s="5" t="s">
        <v>26</v>
      </c>
      <c r="L9" s="5" t="s">
        <v>26</v>
      </c>
      <c r="M9" s="5">
        <v>58</v>
      </c>
      <c r="N9" s="5">
        <v>20.74</v>
      </c>
      <c r="O9" s="5">
        <v>0.08</v>
      </c>
      <c r="P9" s="5">
        <v>20.65</v>
      </c>
      <c r="Q9" s="5">
        <v>66.12</v>
      </c>
      <c r="R9" s="5">
        <v>152</v>
      </c>
      <c r="S9" s="5" t="s">
        <v>26</v>
      </c>
      <c r="T9" s="5">
        <v>36.96</v>
      </c>
      <c r="U9" s="5">
        <v>71</v>
      </c>
    </row>
    <row r="10" spans="1:21" x14ac:dyDescent="0.25">
      <c r="A10" s="4" t="s">
        <v>6</v>
      </c>
      <c r="B10" s="5">
        <v>875</v>
      </c>
      <c r="C10" s="5">
        <v>1375</v>
      </c>
      <c r="D10" s="5">
        <v>1785</v>
      </c>
      <c r="E10" s="5">
        <v>67</v>
      </c>
      <c r="F10" s="5">
        <v>4600</v>
      </c>
      <c r="G10" s="5">
        <v>6350</v>
      </c>
      <c r="H10" s="5">
        <v>2435</v>
      </c>
      <c r="I10" s="5">
        <v>1730.2</v>
      </c>
      <c r="J10" s="5">
        <v>4390</v>
      </c>
      <c r="K10" s="5">
        <v>6375</v>
      </c>
      <c r="L10" s="5">
        <v>1808</v>
      </c>
      <c r="M10" s="5">
        <v>2317.5</v>
      </c>
      <c r="N10" s="5">
        <v>75381</v>
      </c>
      <c r="O10" s="5">
        <v>4590</v>
      </c>
      <c r="P10" s="5">
        <v>1373.75</v>
      </c>
      <c r="Q10" s="5">
        <v>1018</v>
      </c>
      <c r="R10" s="5">
        <v>4508</v>
      </c>
      <c r="S10" s="5">
        <v>2210</v>
      </c>
      <c r="T10" s="5">
        <v>5933</v>
      </c>
      <c r="U10" s="5">
        <v>3882.5</v>
      </c>
    </row>
    <row r="11" spans="1:21" x14ac:dyDescent="0.25">
      <c r="A11" s="4" t="s">
        <v>10</v>
      </c>
      <c r="B11" s="5">
        <v>35</v>
      </c>
      <c r="C11" s="5">
        <v>54</v>
      </c>
      <c r="D11" s="5">
        <v>70</v>
      </c>
      <c r="E11" s="5">
        <v>67</v>
      </c>
      <c r="F11" s="5">
        <v>175</v>
      </c>
      <c r="G11" s="5">
        <v>225</v>
      </c>
      <c r="H11" s="5">
        <v>85</v>
      </c>
      <c r="I11" s="5">
        <v>61.06</v>
      </c>
      <c r="J11" s="5">
        <v>172</v>
      </c>
      <c r="K11" s="5">
        <v>250</v>
      </c>
      <c r="L11" s="5">
        <v>65</v>
      </c>
      <c r="M11" s="5">
        <v>85</v>
      </c>
      <c r="N11" s="4">
        <v>23.49</v>
      </c>
      <c r="O11" s="5">
        <v>0.18</v>
      </c>
      <c r="P11" s="5">
        <v>49.75</v>
      </c>
      <c r="Q11" s="5">
        <v>38.5</v>
      </c>
      <c r="R11" s="5">
        <v>155</v>
      </c>
      <c r="S11" s="5">
        <v>80.819999999999993</v>
      </c>
      <c r="T11" s="5">
        <v>231.73</v>
      </c>
      <c r="U11" s="5">
        <v>145</v>
      </c>
    </row>
    <row r="12" spans="1:21" x14ac:dyDescent="0.25">
      <c r="A12" s="4" t="s">
        <v>7</v>
      </c>
      <c r="B12" s="5">
        <v>821.25</v>
      </c>
      <c r="C12" s="5">
        <v>725</v>
      </c>
      <c r="D12" s="5">
        <v>500</v>
      </c>
      <c r="E12" s="5">
        <v>9</v>
      </c>
      <c r="F12" s="5">
        <v>750</v>
      </c>
      <c r="G12" s="5">
        <v>850</v>
      </c>
      <c r="H12" s="5" t="s">
        <v>11</v>
      </c>
      <c r="I12" s="5">
        <v>340.5</v>
      </c>
      <c r="J12" s="5">
        <v>1000</v>
      </c>
      <c r="K12" s="5">
        <v>1200</v>
      </c>
      <c r="L12" s="5">
        <v>609</v>
      </c>
      <c r="M12" s="5">
        <f>0.01*25000</f>
        <v>250</v>
      </c>
      <c r="N12" s="5">
        <v>454.02</v>
      </c>
      <c r="O12" s="5">
        <v>732.5</v>
      </c>
      <c r="P12" s="5">
        <v>597.5</v>
      </c>
      <c r="Q12" s="5">
        <v>595</v>
      </c>
      <c r="R12" s="5">
        <v>1107</v>
      </c>
      <c r="S12" s="5">
        <v>616</v>
      </c>
      <c r="T12" s="5">
        <v>830</v>
      </c>
      <c r="U12" s="5">
        <f>0.02*25000</f>
        <v>500</v>
      </c>
    </row>
    <row r="13" spans="1:21" x14ac:dyDescent="0.25">
      <c r="A13" s="4" t="s">
        <v>8</v>
      </c>
      <c r="B13" s="5">
        <v>25.25</v>
      </c>
      <c r="C13" s="5">
        <v>14</v>
      </c>
      <c r="D13" s="5">
        <v>15</v>
      </c>
      <c r="E13" s="5">
        <v>9</v>
      </c>
      <c r="F13" s="5">
        <v>30</v>
      </c>
      <c r="G13" s="5">
        <v>30</v>
      </c>
      <c r="H13" s="5" t="s">
        <v>12</v>
      </c>
      <c r="I13" s="5">
        <v>13.62</v>
      </c>
      <c r="J13" s="5">
        <v>40</v>
      </c>
      <c r="K13" s="5">
        <v>48</v>
      </c>
      <c r="L13" s="5">
        <v>18</v>
      </c>
      <c r="M13" s="5">
        <v>10</v>
      </c>
      <c r="N13" s="5">
        <v>13.11</v>
      </c>
      <c r="O13" s="5">
        <v>29.3</v>
      </c>
      <c r="P13" s="5">
        <v>16.5</v>
      </c>
      <c r="Q13" s="5">
        <v>18.649999999999999</v>
      </c>
      <c r="R13" s="5">
        <v>30</v>
      </c>
      <c r="S13" s="5">
        <v>16.63</v>
      </c>
      <c r="T13" s="5">
        <v>23.82</v>
      </c>
      <c r="U13" s="5">
        <v>9.5</v>
      </c>
    </row>
    <row r="14" spans="1:21" x14ac:dyDescent="0.25">
      <c r="B14" s="1"/>
      <c r="C14" s="1"/>
      <c r="D14" s="1"/>
      <c r="E14" s="1" t="s">
        <v>17</v>
      </c>
      <c r="F14" s="1"/>
      <c r="I14" s="1"/>
      <c r="K14" s="1"/>
      <c r="L14" s="1"/>
      <c r="M14" s="1"/>
      <c r="P14" s="1"/>
      <c r="Q14" s="1"/>
      <c r="R14" s="1"/>
      <c r="S14" s="1"/>
      <c r="T14" s="1"/>
      <c r="U14" s="1"/>
    </row>
    <row r="15" spans="1:21" x14ac:dyDescent="0.25">
      <c r="A15" t="s">
        <v>39</v>
      </c>
      <c r="B15" t="s">
        <v>14</v>
      </c>
      <c r="C15" t="s">
        <v>15</v>
      </c>
      <c r="D15" t="s">
        <v>14</v>
      </c>
      <c r="E15" t="s">
        <v>15</v>
      </c>
      <c r="F15" t="s">
        <v>14</v>
      </c>
      <c r="G15" t="s">
        <v>14</v>
      </c>
      <c r="H15" t="s">
        <v>15</v>
      </c>
      <c r="I15" t="s">
        <v>14</v>
      </c>
      <c r="J15" t="s">
        <v>14</v>
      </c>
      <c r="K15" t="s">
        <v>14</v>
      </c>
      <c r="L15" t="s">
        <v>30</v>
      </c>
      <c r="M15" t="s">
        <v>15</v>
      </c>
      <c r="N15" t="s">
        <v>15</v>
      </c>
      <c r="O15" t="s">
        <v>14</v>
      </c>
      <c r="P15" t="s">
        <v>15</v>
      </c>
      <c r="Q15" t="s">
        <v>14</v>
      </c>
      <c r="R15" t="s">
        <v>15</v>
      </c>
      <c r="S15" t="s">
        <v>14</v>
      </c>
      <c r="T15" t="s">
        <v>14</v>
      </c>
      <c r="U15" t="s">
        <v>14</v>
      </c>
    </row>
    <row r="16" spans="1:21" x14ac:dyDescent="0.25">
      <c r="A16" s="3"/>
      <c r="H16" s="1" t="s">
        <v>38</v>
      </c>
      <c r="L16" t="s">
        <v>38</v>
      </c>
      <c r="N16" t="s">
        <v>38</v>
      </c>
    </row>
    <row r="17" spans="1:17" x14ac:dyDescent="0.25">
      <c r="A17" t="s">
        <v>40</v>
      </c>
    </row>
    <row r="18" spans="1:17" x14ac:dyDescent="0.25">
      <c r="Q18" s="1">
        <f>SUM(Q2+Q3+Q12+Q6)</f>
        <v>8005</v>
      </c>
    </row>
    <row r="19" spans="1:17" x14ac:dyDescent="0.25">
      <c r="Q19" s="1">
        <f>Q18*3</f>
        <v>24015</v>
      </c>
    </row>
    <row r="34" ht="13.5" customHeight="1" x14ac:dyDescent="0.25"/>
  </sheetData>
  <sortState columnSort="1" ref="B1:U15">
    <sortCondition ref="B1:U1"/>
  </sortState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2015-09-17T13:29:53Z</cp:lastPrinted>
  <dcterms:created xsi:type="dcterms:W3CDTF">2015-09-14T19:49:26Z</dcterms:created>
  <dcterms:modified xsi:type="dcterms:W3CDTF">2015-09-17T13:31:22Z</dcterms:modified>
</cp:coreProperties>
</file>